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K77" i="23" s="1"/>
  <c r="J81" i="23"/>
  <c r="I81" i="23"/>
  <c r="H81" i="23"/>
  <c r="G81" i="23"/>
  <c r="G77" i="23" s="1"/>
  <c r="F81" i="23"/>
  <c r="E81" i="23"/>
  <c r="M78" i="23"/>
  <c r="L78" i="23"/>
  <c r="L77" i="23" s="1"/>
  <c r="K78" i="23"/>
  <c r="J78" i="23"/>
  <c r="I78" i="23"/>
  <c r="H78" i="23"/>
  <c r="H77" i="23" s="1"/>
  <c r="G78" i="23"/>
  <c r="F78" i="23"/>
  <c r="E78" i="23"/>
  <c r="M77" i="23"/>
  <c r="J77" i="23"/>
  <c r="I77" i="23"/>
  <c r="F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K64" i="23" s="1"/>
  <c r="J68" i="23"/>
  <c r="I68" i="23"/>
  <c r="H68" i="23"/>
  <c r="G68" i="23"/>
  <c r="G64" i="23" s="1"/>
  <c r="F68" i="23"/>
  <c r="E68" i="23"/>
  <c r="M65" i="23"/>
  <c r="L65" i="23"/>
  <c r="L64" i="23" s="1"/>
  <c r="K65" i="23"/>
  <c r="J65" i="23"/>
  <c r="I65" i="23"/>
  <c r="H65" i="23"/>
  <c r="H64" i="23" s="1"/>
  <c r="G65" i="23"/>
  <c r="F65" i="23"/>
  <c r="E65" i="23"/>
  <c r="M64" i="23"/>
  <c r="J64" i="23"/>
  <c r="I64" i="23"/>
  <c r="F64" i="23"/>
  <c r="E64" i="23"/>
  <c r="M59" i="23"/>
  <c r="L59" i="23"/>
  <c r="K59" i="23"/>
  <c r="J59" i="23"/>
  <c r="J51" i="23" s="1"/>
  <c r="J92" i="23" s="1"/>
  <c r="I59" i="23"/>
  <c r="H59" i="23"/>
  <c r="G59" i="23"/>
  <c r="F59" i="23"/>
  <c r="F51" i="23" s="1"/>
  <c r="E59" i="23"/>
  <c r="M56" i="23"/>
  <c r="L56" i="23"/>
  <c r="K56" i="23"/>
  <c r="K52" i="23" s="1"/>
  <c r="K51" i="23" s="1"/>
  <c r="J56" i="23"/>
  <c r="I56" i="23"/>
  <c r="H56" i="23"/>
  <c r="G56" i="23"/>
  <c r="G52" i="23" s="1"/>
  <c r="G51" i="23" s="1"/>
  <c r="F56" i="23"/>
  <c r="E56" i="23"/>
  <c r="M53" i="23"/>
  <c r="L53" i="23"/>
  <c r="L52" i="23" s="1"/>
  <c r="L51" i="23" s="1"/>
  <c r="K53" i="23"/>
  <c r="J53" i="23"/>
  <c r="I53" i="23"/>
  <c r="H53" i="23"/>
  <c r="H52" i="23" s="1"/>
  <c r="H51" i="23" s="1"/>
  <c r="G53" i="23"/>
  <c r="F53" i="23"/>
  <c r="E53" i="23"/>
  <c r="M52" i="23"/>
  <c r="M51" i="23" s="1"/>
  <c r="J52" i="23"/>
  <c r="I52" i="23"/>
  <c r="I51" i="23" s="1"/>
  <c r="F52" i="23"/>
  <c r="E52" i="23"/>
  <c r="E51" i="23" s="1"/>
  <c r="M47" i="23"/>
  <c r="L47" i="23"/>
  <c r="K47" i="23"/>
  <c r="K4" i="23" s="1"/>
  <c r="J47" i="23"/>
  <c r="I47" i="23"/>
  <c r="H47" i="23"/>
  <c r="G47" i="23"/>
  <c r="G4" i="23" s="1"/>
  <c r="F47" i="23"/>
  <c r="E47" i="23"/>
  <c r="M8" i="23"/>
  <c r="L8" i="23"/>
  <c r="L4" i="23" s="1"/>
  <c r="K8" i="23"/>
  <c r="J8" i="23"/>
  <c r="I8" i="23"/>
  <c r="H8" i="23"/>
  <c r="H4" i="23" s="1"/>
  <c r="G8" i="23"/>
  <c r="F8" i="23"/>
  <c r="E8" i="23"/>
  <c r="M5" i="23"/>
  <c r="M4" i="23" s="1"/>
  <c r="L5" i="23"/>
  <c r="K5" i="23"/>
  <c r="J5" i="23"/>
  <c r="I5" i="23"/>
  <c r="I4" i="23" s="1"/>
  <c r="I92" i="23" s="1"/>
  <c r="H5" i="23"/>
  <c r="G5" i="23"/>
  <c r="F5" i="23"/>
  <c r="E5" i="23"/>
  <c r="E4" i="23" s="1"/>
  <c r="J4" i="23"/>
  <c r="F4" i="23"/>
  <c r="M81" i="22"/>
  <c r="L81" i="22"/>
  <c r="L77" i="22" s="1"/>
  <c r="K81" i="22"/>
  <c r="J81" i="22"/>
  <c r="I81" i="22"/>
  <c r="H81" i="22"/>
  <c r="H77" i="22" s="1"/>
  <c r="G81" i="22"/>
  <c r="F81" i="22"/>
  <c r="E81" i="22"/>
  <c r="M78" i="22"/>
  <c r="M77" i="22" s="1"/>
  <c r="L78" i="22"/>
  <c r="K78" i="22"/>
  <c r="J78" i="22"/>
  <c r="I78" i="22"/>
  <c r="I77" i="22" s="1"/>
  <c r="H78" i="22"/>
  <c r="G78" i="22"/>
  <c r="F78" i="22"/>
  <c r="E78" i="22"/>
  <c r="E77" i="22" s="1"/>
  <c r="K77" i="22"/>
  <c r="J77" i="22"/>
  <c r="G77" i="22"/>
  <c r="F77" i="22"/>
  <c r="M73" i="22"/>
  <c r="L73" i="22"/>
  <c r="K73" i="22"/>
  <c r="J73" i="22"/>
  <c r="I73" i="22"/>
  <c r="H73" i="22"/>
  <c r="G73" i="22"/>
  <c r="F73" i="22"/>
  <c r="E73" i="22"/>
  <c r="M68" i="22"/>
  <c r="L68" i="22"/>
  <c r="L64" i="22" s="1"/>
  <c r="K68" i="22"/>
  <c r="J68" i="22"/>
  <c r="I68" i="22"/>
  <c r="H68" i="22"/>
  <c r="H64" i="22" s="1"/>
  <c r="G68" i="22"/>
  <c r="F68" i="22"/>
  <c r="E68" i="22"/>
  <c r="M65" i="22"/>
  <c r="M64" i="22" s="1"/>
  <c r="L65" i="22"/>
  <c r="K65" i="22"/>
  <c r="J65" i="22"/>
  <c r="I65" i="22"/>
  <c r="I64" i="22" s="1"/>
  <c r="H65" i="22"/>
  <c r="G65" i="22"/>
  <c r="F65" i="22"/>
  <c r="E65" i="22"/>
  <c r="E64" i="22" s="1"/>
  <c r="K64" i="22"/>
  <c r="J64" i="22"/>
  <c r="G64" i="22"/>
  <c r="F64" i="22"/>
  <c r="M59" i="22"/>
  <c r="L59" i="22"/>
  <c r="K59" i="22"/>
  <c r="J59" i="22"/>
  <c r="I59" i="22"/>
  <c r="H59" i="22"/>
  <c r="G59" i="22"/>
  <c r="F59" i="22"/>
  <c r="E59" i="22"/>
  <c r="M56" i="22"/>
  <c r="L56" i="22"/>
  <c r="L52" i="22" s="1"/>
  <c r="L51" i="22" s="1"/>
  <c r="K56" i="22"/>
  <c r="J56" i="22"/>
  <c r="I56" i="22"/>
  <c r="H56" i="22"/>
  <c r="H52" i="22" s="1"/>
  <c r="G56" i="22"/>
  <c r="F56" i="22"/>
  <c r="E56" i="22"/>
  <c r="M53" i="22"/>
  <c r="L53" i="22"/>
  <c r="K53" i="22"/>
  <c r="J53" i="22"/>
  <c r="I53" i="22"/>
  <c r="H53" i="22"/>
  <c r="G53" i="22"/>
  <c r="F53" i="22"/>
  <c r="F52" i="22" s="1"/>
  <c r="F51" i="22" s="1"/>
  <c r="E53" i="22"/>
  <c r="K52" i="22"/>
  <c r="J52" i="22"/>
  <c r="J51" i="22" s="1"/>
  <c r="G52" i="22"/>
  <c r="G51" i="22" s="1"/>
  <c r="K51" i="22"/>
  <c r="K92" i="22" s="1"/>
  <c r="H51" i="22"/>
  <c r="M47" i="22"/>
  <c r="L47" i="22"/>
  <c r="L4" i="22" s="1"/>
  <c r="L92" i="22" s="1"/>
  <c r="K47" i="22"/>
  <c r="J47" i="22"/>
  <c r="I47" i="22"/>
  <c r="H47" i="22"/>
  <c r="G47" i="22"/>
  <c r="F47" i="22"/>
  <c r="E47" i="22"/>
  <c r="M8" i="22"/>
  <c r="M4" i="22" s="1"/>
  <c r="L8" i="22"/>
  <c r="K8" i="22"/>
  <c r="J8" i="22"/>
  <c r="I8" i="22"/>
  <c r="I4" i="22" s="1"/>
  <c r="H8" i="22"/>
  <c r="G8" i="22"/>
  <c r="F8" i="22"/>
  <c r="E8" i="22"/>
  <c r="E4" i="22" s="1"/>
  <c r="M5" i="22"/>
  <c r="L5" i="22"/>
  <c r="K5" i="22"/>
  <c r="J5" i="22"/>
  <c r="J4" i="22" s="1"/>
  <c r="J92" i="22" s="1"/>
  <c r="I5" i="22"/>
  <c r="H5" i="22"/>
  <c r="G5" i="22"/>
  <c r="F5" i="22"/>
  <c r="F4" i="22" s="1"/>
  <c r="E5" i="22"/>
  <c r="K4" i="22"/>
  <c r="H4" i="22"/>
  <c r="H92" i="22" s="1"/>
  <c r="G4" i="22"/>
  <c r="G92" i="22" s="1"/>
  <c r="M81" i="21"/>
  <c r="M77" i="21" s="1"/>
  <c r="L81" i="21"/>
  <c r="K81" i="21"/>
  <c r="J81" i="21"/>
  <c r="I81" i="21"/>
  <c r="I77" i="21" s="1"/>
  <c r="H81" i="21"/>
  <c r="G81" i="21"/>
  <c r="F81" i="21"/>
  <c r="E81" i="21"/>
  <c r="E77" i="21" s="1"/>
  <c r="M78" i="21"/>
  <c r="L78" i="21"/>
  <c r="K78" i="21"/>
  <c r="J78" i="21"/>
  <c r="I78" i="21"/>
  <c r="H78" i="21"/>
  <c r="G78" i="21"/>
  <c r="F78" i="21"/>
  <c r="E78" i="21"/>
  <c r="L77" i="21"/>
  <c r="K77" i="21"/>
  <c r="H77" i="21"/>
  <c r="G77" i="21"/>
  <c r="M73" i="21"/>
  <c r="L73" i="21"/>
  <c r="K73" i="21"/>
  <c r="J73" i="21"/>
  <c r="I73" i="21"/>
  <c r="H73" i="21"/>
  <c r="G73" i="21"/>
  <c r="F73" i="21"/>
  <c r="E73" i="21"/>
  <c r="M68" i="21"/>
  <c r="M64" i="21" s="1"/>
  <c r="L68" i="21"/>
  <c r="K68" i="21"/>
  <c r="J68" i="21"/>
  <c r="I68" i="21"/>
  <c r="I64" i="21" s="1"/>
  <c r="H68" i="21"/>
  <c r="G68" i="21"/>
  <c r="F68" i="21"/>
  <c r="E68" i="21"/>
  <c r="E64" i="21" s="1"/>
  <c r="M65" i="21"/>
  <c r="L65" i="21"/>
  <c r="K65" i="21"/>
  <c r="J65" i="21"/>
  <c r="I65" i="21"/>
  <c r="H65" i="21"/>
  <c r="G65" i="21"/>
  <c r="G64" i="21" s="1"/>
  <c r="F65" i="21"/>
  <c r="E65" i="21"/>
  <c r="L64" i="21"/>
  <c r="K64" i="21"/>
  <c r="H64" i="21"/>
  <c r="M59" i="21"/>
  <c r="L59" i="21"/>
  <c r="K59" i="21"/>
  <c r="J59" i="21"/>
  <c r="I59" i="21"/>
  <c r="I51" i="21" s="1"/>
  <c r="H59" i="21"/>
  <c r="G59" i="21"/>
  <c r="F59" i="21"/>
  <c r="E59" i="21"/>
  <c r="M56" i="21"/>
  <c r="M52" i="21" s="1"/>
  <c r="M51" i="21" s="1"/>
  <c r="L56" i="21"/>
  <c r="K56" i="21"/>
  <c r="J56" i="21"/>
  <c r="I56" i="21"/>
  <c r="I52" i="21" s="1"/>
  <c r="H56" i="21"/>
  <c r="G56" i="21"/>
  <c r="F56" i="21"/>
  <c r="E56" i="21"/>
  <c r="E52" i="21" s="1"/>
  <c r="E51" i="21" s="1"/>
  <c r="M53" i="21"/>
  <c r="L53" i="21"/>
  <c r="K53" i="21"/>
  <c r="J53" i="21"/>
  <c r="I53" i="21"/>
  <c r="H53" i="21"/>
  <c r="G53" i="21"/>
  <c r="G52" i="21" s="1"/>
  <c r="G51" i="21" s="1"/>
  <c r="F53" i="21"/>
  <c r="E53" i="21"/>
  <c r="L52" i="21"/>
  <c r="K52" i="21"/>
  <c r="K51" i="21" s="1"/>
  <c r="H52" i="21"/>
  <c r="H51" i="21" s="1"/>
  <c r="H92" i="21" s="1"/>
  <c r="L51" i="21"/>
  <c r="M47" i="21"/>
  <c r="M4" i="21" s="1"/>
  <c r="M92" i="21" s="1"/>
  <c r="L47" i="21"/>
  <c r="K47" i="21"/>
  <c r="J47" i="21"/>
  <c r="I47" i="21"/>
  <c r="I4" i="21" s="1"/>
  <c r="I92" i="21" s="1"/>
  <c r="H47" i="21"/>
  <c r="G47" i="21"/>
  <c r="F47" i="21"/>
  <c r="E47" i="21"/>
  <c r="E4" i="21" s="1"/>
  <c r="E92" i="21" s="1"/>
  <c r="M8" i="21"/>
  <c r="L8" i="21"/>
  <c r="K8" i="21"/>
  <c r="J8" i="21"/>
  <c r="J4" i="21" s="1"/>
  <c r="I8" i="21"/>
  <c r="H8" i="21"/>
  <c r="G8" i="21"/>
  <c r="F8" i="21"/>
  <c r="F4" i="21" s="1"/>
  <c r="E8" i="21"/>
  <c r="M5" i="21"/>
  <c r="L5" i="21"/>
  <c r="K5" i="21"/>
  <c r="K4" i="21" s="1"/>
  <c r="K92" i="21" s="1"/>
  <c r="J5" i="21"/>
  <c r="I5" i="21"/>
  <c r="H5" i="21"/>
  <c r="G5" i="21"/>
  <c r="G4" i="21" s="1"/>
  <c r="F5" i="21"/>
  <c r="E5" i="21"/>
  <c r="L4" i="21"/>
  <c r="L92" i="21" s="1"/>
  <c r="H4" i="21"/>
  <c r="M81" i="20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K78" i="20"/>
  <c r="K77" i="20" s="1"/>
  <c r="J78" i="20"/>
  <c r="I78" i="20"/>
  <c r="H78" i="20"/>
  <c r="G78" i="20"/>
  <c r="G77" i="20" s="1"/>
  <c r="F78" i="20"/>
  <c r="E78" i="20"/>
  <c r="M77" i="20"/>
  <c r="L77" i="20"/>
  <c r="I77" i="20"/>
  <c r="H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L65" i="20"/>
  <c r="K65" i="20"/>
  <c r="K64" i="20" s="1"/>
  <c r="J65" i="20"/>
  <c r="I65" i="20"/>
  <c r="H65" i="20"/>
  <c r="G65" i="20"/>
  <c r="G64" i="20" s="1"/>
  <c r="F65" i="20"/>
  <c r="E65" i="20"/>
  <c r="M64" i="20"/>
  <c r="L64" i="20"/>
  <c r="I64" i="20"/>
  <c r="H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J51" i="20" s="1"/>
  <c r="I56" i="20"/>
  <c r="H56" i="20"/>
  <c r="G56" i="20"/>
  <c r="F56" i="20"/>
  <c r="F52" i="20" s="1"/>
  <c r="F51" i="20" s="1"/>
  <c r="E56" i="20"/>
  <c r="M53" i="20"/>
  <c r="L53" i="20"/>
  <c r="K53" i="20"/>
  <c r="K52" i="20" s="1"/>
  <c r="K51" i="20" s="1"/>
  <c r="J53" i="20"/>
  <c r="I53" i="20"/>
  <c r="H53" i="20"/>
  <c r="G53" i="20"/>
  <c r="G52" i="20" s="1"/>
  <c r="G51" i="20" s="1"/>
  <c r="F53" i="20"/>
  <c r="E53" i="20"/>
  <c r="M52" i="20"/>
  <c r="L52" i="20"/>
  <c r="L51" i="20" s="1"/>
  <c r="I52" i="20"/>
  <c r="I51" i="20" s="1"/>
  <c r="H52" i="20"/>
  <c r="H51" i="20" s="1"/>
  <c r="E52" i="20"/>
  <c r="M51" i="20"/>
  <c r="E51" i="20"/>
  <c r="M47" i="20"/>
  <c r="L47" i="20"/>
  <c r="K47" i="20"/>
  <c r="J47" i="20"/>
  <c r="J4" i="20" s="1"/>
  <c r="I47" i="20"/>
  <c r="H47" i="20"/>
  <c r="G47" i="20"/>
  <c r="F47" i="20"/>
  <c r="F4" i="20" s="1"/>
  <c r="E47" i="20"/>
  <c r="M8" i="20"/>
  <c r="L8" i="20"/>
  <c r="K8" i="20"/>
  <c r="K4" i="20" s="1"/>
  <c r="K92" i="20" s="1"/>
  <c r="J8" i="20"/>
  <c r="I8" i="20"/>
  <c r="H8" i="20"/>
  <c r="G8" i="20"/>
  <c r="G4" i="20" s="1"/>
  <c r="G92" i="20" s="1"/>
  <c r="F8" i="20"/>
  <c r="E8" i="20"/>
  <c r="M5" i="20"/>
  <c r="L5" i="20"/>
  <c r="L4" i="20" s="1"/>
  <c r="L92" i="20" s="1"/>
  <c r="K5" i="20"/>
  <c r="J5" i="20"/>
  <c r="I5" i="20"/>
  <c r="H5" i="20"/>
  <c r="H4" i="20" s="1"/>
  <c r="H92" i="20" s="1"/>
  <c r="G5" i="20"/>
  <c r="F5" i="20"/>
  <c r="E5" i="20"/>
  <c r="M4" i="20"/>
  <c r="M92" i="20" s="1"/>
  <c r="I4" i="20"/>
  <c r="E4" i="20"/>
  <c r="E92" i="20" s="1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M77" i="19" s="1"/>
  <c r="L78" i="19"/>
  <c r="K78" i="19"/>
  <c r="J78" i="19"/>
  <c r="I78" i="19"/>
  <c r="H78" i="19"/>
  <c r="G78" i="19"/>
  <c r="F78" i="19"/>
  <c r="E78" i="19"/>
  <c r="E77" i="19" s="1"/>
  <c r="J77" i="19"/>
  <c r="I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M64" i="19" s="1"/>
  <c r="L65" i="19"/>
  <c r="K65" i="19"/>
  <c r="J65" i="19"/>
  <c r="I65" i="19"/>
  <c r="H65" i="19"/>
  <c r="G65" i="19"/>
  <c r="F65" i="19"/>
  <c r="E65" i="19"/>
  <c r="E64" i="19" s="1"/>
  <c r="J64" i="19"/>
  <c r="I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J56" i="19"/>
  <c r="I56" i="19"/>
  <c r="H56" i="19"/>
  <c r="G56" i="19"/>
  <c r="G52" i="19" s="1"/>
  <c r="F56" i="19"/>
  <c r="E56" i="19"/>
  <c r="M53" i="19"/>
  <c r="L53" i="19"/>
  <c r="L52" i="19" s="1"/>
  <c r="K53" i="19"/>
  <c r="J53" i="19"/>
  <c r="I53" i="19"/>
  <c r="H53" i="19"/>
  <c r="H52" i="19" s="1"/>
  <c r="G53" i="19"/>
  <c r="F53" i="19"/>
  <c r="E53" i="19"/>
  <c r="M52" i="19"/>
  <c r="J52" i="19"/>
  <c r="J51" i="19" s="1"/>
  <c r="I52" i="19"/>
  <c r="I51" i="19" s="1"/>
  <c r="F52" i="19"/>
  <c r="E52" i="19"/>
  <c r="K51" i="19"/>
  <c r="K92" i="19" s="1"/>
  <c r="G51" i="19"/>
  <c r="F51" i="19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K5" i="19"/>
  <c r="J5" i="19"/>
  <c r="I5" i="19"/>
  <c r="H5" i="19"/>
  <c r="G5" i="19"/>
  <c r="F5" i="19"/>
  <c r="F4" i="19" s="1"/>
  <c r="F92" i="19" s="1"/>
  <c r="E5" i="19"/>
  <c r="K4" i="19"/>
  <c r="J4" i="19"/>
  <c r="G4" i="19"/>
  <c r="G92" i="19" s="1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M77" i="18" s="1"/>
  <c r="L78" i="18"/>
  <c r="K78" i="18"/>
  <c r="J78" i="18"/>
  <c r="I78" i="18"/>
  <c r="I77" i="18" s="1"/>
  <c r="H78" i="18"/>
  <c r="G78" i="18"/>
  <c r="F78" i="18"/>
  <c r="E78" i="18"/>
  <c r="E77" i="18" s="1"/>
  <c r="K77" i="18"/>
  <c r="J77" i="18"/>
  <c r="G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L65" i="18"/>
  <c r="K65" i="18"/>
  <c r="J65" i="18"/>
  <c r="I65" i="18"/>
  <c r="I64" i="18" s="1"/>
  <c r="H65" i="18"/>
  <c r="G65" i="18"/>
  <c r="F65" i="18"/>
  <c r="E65" i="18"/>
  <c r="E64" i="18" s="1"/>
  <c r="K64" i="18"/>
  <c r="J64" i="18"/>
  <c r="G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L52" i="18" s="1"/>
  <c r="L51" i="18" s="1"/>
  <c r="K56" i="18"/>
  <c r="J56" i="18"/>
  <c r="I56" i="18"/>
  <c r="H56" i="18"/>
  <c r="H52" i="18" s="1"/>
  <c r="G56" i="18"/>
  <c r="F56" i="18"/>
  <c r="E56" i="18"/>
  <c r="M53" i="18"/>
  <c r="L53" i="18"/>
  <c r="K53" i="18"/>
  <c r="J53" i="18"/>
  <c r="I53" i="18"/>
  <c r="H53" i="18"/>
  <c r="G53" i="18"/>
  <c r="F53" i="18"/>
  <c r="F52" i="18" s="1"/>
  <c r="F51" i="18" s="1"/>
  <c r="E53" i="18"/>
  <c r="K52" i="18"/>
  <c r="J52" i="18"/>
  <c r="J51" i="18" s="1"/>
  <c r="G52" i="18"/>
  <c r="G51" i="18" s="1"/>
  <c r="K51" i="18"/>
  <c r="K92" i="18" s="1"/>
  <c r="H51" i="18"/>
  <c r="M47" i="18"/>
  <c r="L47" i="18"/>
  <c r="L4" i="18" s="1"/>
  <c r="K47" i="18"/>
  <c r="J47" i="18"/>
  <c r="I47" i="18"/>
  <c r="H47" i="18"/>
  <c r="G47" i="18"/>
  <c r="F47" i="18"/>
  <c r="E47" i="18"/>
  <c r="M8" i="18"/>
  <c r="M4" i="18" s="1"/>
  <c r="L8" i="18"/>
  <c r="K8" i="18"/>
  <c r="J8" i="18"/>
  <c r="I8" i="18"/>
  <c r="I4" i="18" s="1"/>
  <c r="H8" i="18"/>
  <c r="G8" i="18"/>
  <c r="F8" i="18"/>
  <c r="E8" i="18"/>
  <c r="E4" i="18" s="1"/>
  <c r="M5" i="18"/>
  <c r="L5" i="18"/>
  <c r="K5" i="18"/>
  <c r="J5" i="18"/>
  <c r="J4" i="18" s="1"/>
  <c r="J92" i="18" s="1"/>
  <c r="I5" i="18"/>
  <c r="H5" i="18"/>
  <c r="G5" i="18"/>
  <c r="F5" i="18"/>
  <c r="F4" i="18" s="1"/>
  <c r="E5" i="18"/>
  <c r="K4" i="18"/>
  <c r="H4" i="18"/>
  <c r="H92" i="18" s="1"/>
  <c r="G4" i="18"/>
  <c r="G92" i="18" s="1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M9" i="17" s="1"/>
  <c r="L10" i="17"/>
  <c r="L9" i="17" s="1"/>
  <c r="K10" i="17"/>
  <c r="J10" i="17"/>
  <c r="I10" i="17"/>
  <c r="I9" i="17" s="1"/>
  <c r="I40" i="17" s="1"/>
  <c r="H10" i="17"/>
  <c r="H9" i="17" s="1"/>
  <c r="H40" i="17" s="1"/>
  <c r="G10" i="17"/>
  <c r="F10" i="17"/>
  <c r="E10" i="17"/>
  <c r="E9" i="17" s="1"/>
  <c r="E40" i="17" s="1"/>
  <c r="K9" i="17"/>
  <c r="J9" i="17"/>
  <c r="G9" i="17"/>
  <c r="F9" i="17"/>
  <c r="M4" i="17"/>
  <c r="M40" i="17" s="1"/>
  <c r="L4" i="17"/>
  <c r="L40" i="17" s="1"/>
  <c r="K4" i="17"/>
  <c r="K40" i="17" s="1"/>
  <c r="J4" i="17"/>
  <c r="I4" i="17"/>
  <c r="H4" i="17"/>
  <c r="G4" i="17"/>
  <c r="G40" i="17" s="1"/>
  <c r="F4" i="17"/>
  <c r="F40" i="17" s="1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H26" i="15"/>
  <c r="D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J26" i="15" s="1"/>
  <c r="I4" i="15"/>
  <c r="I26" i="15" s="1"/>
  <c r="H4" i="15"/>
  <c r="G4" i="15"/>
  <c r="G26" i="15" s="1"/>
  <c r="F4" i="15"/>
  <c r="F26" i="15" s="1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I26" i="13" s="1"/>
  <c r="H4" i="13"/>
  <c r="H26" i="13" s="1"/>
  <c r="G4" i="13"/>
  <c r="G26" i="13" s="1"/>
  <c r="F4" i="13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G4" i="4"/>
  <c r="G26" i="4" s="1"/>
  <c r="F4" i="4"/>
  <c r="F26" i="4" s="1"/>
  <c r="E4" i="4"/>
  <c r="E26" i="4" s="1"/>
  <c r="D4" i="4"/>
  <c r="C4" i="4"/>
  <c r="C26" i="4" s="1"/>
  <c r="F92" i="20" l="1"/>
  <c r="J92" i="20"/>
  <c r="F92" i="23"/>
  <c r="L92" i="18"/>
  <c r="J92" i="19"/>
  <c r="I92" i="20"/>
  <c r="F92" i="18"/>
  <c r="G92" i="21"/>
  <c r="F92" i="22"/>
  <c r="M64" i="18"/>
  <c r="E51" i="19"/>
  <c r="M51" i="19"/>
  <c r="H64" i="19"/>
  <c r="H51" i="19" s="1"/>
  <c r="L64" i="19"/>
  <c r="L51" i="19" s="1"/>
  <c r="H77" i="19"/>
  <c r="L77" i="19"/>
  <c r="F77" i="21"/>
  <c r="J77" i="21"/>
  <c r="E52" i="18"/>
  <c r="E51" i="18" s="1"/>
  <c r="E92" i="18" s="1"/>
  <c r="I52" i="18"/>
  <c r="I51" i="18" s="1"/>
  <c r="I92" i="18" s="1"/>
  <c r="M52" i="18"/>
  <c r="M51" i="18" s="1"/>
  <c r="M92" i="18" s="1"/>
  <c r="E4" i="19"/>
  <c r="I4" i="19"/>
  <c r="I92" i="19" s="1"/>
  <c r="M4" i="19"/>
  <c r="M92" i="19" s="1"/>
  <c r="H4" i="19"/>
  <c r="L4" i="19"/>
  <c r="F64" i="21"/>
  <c r="J64" i="21"/>
  <c r="E52" i="22"/>
  <c r="E51" i="22" s="1"/>
  <c r="E92" i="22" s="1"/>
  <c r="I52" i="22"/>
  <c r="I51" i="22" s="1"/>
  <c r="I92" i="22" s="1"/>
  <c r="M52" i="22"/>
  <c r="M51" i="22" s="1"/>
  <c r="M92" i="22" s="1"/>
  <c r="E92" i="23"/>
  <c r="M92" i="23"/>
  <c r="H92" i="23"/>
  <c r="L92" i="23"/>
  <c r="G92" i="23"/>
  <c r="K92" i="23"/>
  <c r="J40" i="17"/>
  <c r="F52" i="21"/>
  <c r="F51" i="21" s="1"/>
  <c r="F92" i="21" s="1"/>
  <c r="J52" i="21"/>
  <c r="J51" i="21" s="1"/>
  <c r="J92" i="21" s="1"/>
  <c r="L92" i="19" l="1"/>
  <c r="E92" i="19"/>
  <c r="H92" i="19"/>
</calcChain>
</file>

<file path=xl/sharedStrings.xml><?xml version="1.0" encoding="utf-8"?>
<sst xmlns="http://schemas.openxmlformats.org/spreadsheetml/2006/main" count="9181" uniqueCount="183">
  <si>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</si>
  <si>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</si>
  <si>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</si>
  <si>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</si>
  <si>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</si>
  <si>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</si>
  <si>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</si>
  <si>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</si>
  <si>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</si>
  <si>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</si>
  <si>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</si>
  <si>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</si>
  <si>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</si>
  <si>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</si>
  <si>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</si>
  <si>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</si>
  <si>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</si>
  <si>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</si>
  <si>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</si>
  <si>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</si>
  <si>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</si>
  <si>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</si>
  <si>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</si>
  <si>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</si>
  <si>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</si>
  <si>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</si>
  <si>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</si>
  <si>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</si>
  <si>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</si>
  <si>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</si>
  <si>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</si>
  <si>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</si>
  <si>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</si>
  <si>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</si>
  <si>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</si>
  <si>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</si>
  <si>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</si>
  <si>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</si>
  <si>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</si>
  <si>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</si>
  <si>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</si>
  <si>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</si>
  <si>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</si>
  <si>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</si>
  <si>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</si>
  <si>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</si>
  <si>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</si>
  <si>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</si>
  <si>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</si>
  <si>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</si>
  <si>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</si>
  <si>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</si>
  <si>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</si>
  <si>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</si>
  <si>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</si>
  <si>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</si>
  <si>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</si>
  <si>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</si>
  <si>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</si>
  <si>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</si>
  <si>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</si>
  <si>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</si>
  <si>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</si>
  <si>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</si>
  <si>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</si>
  <si>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</si>
  <si>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</si>
  <si>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</si>
  <si>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</si>
  <si>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</si>
  <si>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</si>
  <si>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</si>
  <si>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</si>
  <si>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</si>
  <si>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</si>
  <si>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</si>
  <si>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</si>
  <si>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</si>
  <si>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</si>
  <si>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</si>
  <si>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</si>
  <si>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</si>
  <si>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</si>
  <si>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</si>
  <si>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</si>
  <si>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</si>
  <si>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</si>
  <si>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</si>
  <si>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</si>
  <si>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</si>
  <si>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</si>
  <si>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</si>
  <si>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</si>
  <si>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</si>
  <si>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</si>
  <si>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</si>
  <si>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</si>
  <si>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</si>
  <si>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</si>
  <si>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</si>
  <si>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</si>
  <si>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</si>
  <si>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</si>
  <si>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</si>
  <si>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</si>
  <si>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</si>
  <si>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</si>
  <si>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</si>
  <si>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</si>
  <si>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</si>
  <si>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</si>
  <si>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</si>
  <si>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</si>
  <si>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</si>
  <si>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</si>
  <si>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</si>
  <si>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</si>
  <si>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</si>
  <si>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</si>
  <si>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</si>
  <si>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</si>
  <si>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</si>
  <si>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8. </t>
  </si>
  <si>
    <t xml:space="preserve">9. </t>
  </si>
  <si>
    <t>1. Office Of The Mec</t>
  </si>
  <si>
    <t>2. Management Services</t>
  </si>
  <si>
    <t>3. Corporate Services</t>
  </si>
  <si>
    <t>4. Financial Management (Office Of The Cfo)</t>
  </si>
  <si>
    <t>1. Programme Support</t>
  </si>
  <si>
    <t>2. Economic Analysis</t>
  </si>
  <si>
    <t>3. Fiscal Policy</t>
  </si>
  <si>
    <t>4. Budget Management</t>
  </si>
  <si>
    <t>5. Public Finance</t>
  </si>
  <si>
    <t>6. Municipal Finance</t>
  </si>
  <si>
    <t>2. Asset Management</t>
  </si>
  <si>
    <t>3. Support And Interlinked Financial System</t>
  </si>
  <si>
    <t xml:space="preserve">1. Programme Support </t>
  </si>
  <si>
    <t>2. Accounting Services</t>
  </si>
  <si>
    <t>3. Norms And Standards</t>
  </si>
  <si>
    <t>4. Risk Management</t>
  </si>
  <si>
    <t>5. Provincial Internal Audit</t>
  </si>
  <si>
    <t>1. Management</t>
  </si>
  <si>
    <t>2. Information Technology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</si>
  <si>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</si>
  <si>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</si>
  <si>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</si>
  <si>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</si>
  <si>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</si>
  <si>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</si>
  <si>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Administration</t>
  </si>
  <si>
    <t>2. Sustainable Resource Management</t>
  </si>
  <si>
    <t>3. Asset And Liabilities Management</t>
  </si>
  <si>
    <t>4. Financial Governance</t>
  </si>
  <si>
    <t>5. Information Technology</t>
  </si>
  <si>
    <t xml:space="preserve">6. </t>
  </si>
  <si>
    <t xml:space="preserve">7. </t>
  </si>
  <si>
    <t>Table B.2: Payments and estimates by economic classification: Administration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</si>
  <si>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</si>
  <si>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</si>
  <si>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</si>
  <si>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</si>
  <si>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</si>
  <si>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</si>
  <si>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</si>
  <si>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Finance</t>
  </si>
  <si>
    <t>Table B.2: Payments and estimates by economic classification: Finance</t>
  </si>
  <si>
    <t>Table B.2: Payments and estimates by economic classification: Sustainable Resource Management</t>
  </si>
  <si>
    <t>Table B.2: Payments and estimates by economic classification: Asset And Liabilities Management</t>
  </si>
  <si>
    <t>Table B.2: Payments and estimates by economic classification: Financial Governance</t>
  </si>
  <si>
    <t>Table B.2: Payments and estimates by economic classification: Information Technology</t>
  </si>
  <si>
    <t>Table 7.2: Summary of departmental receipts collection</t>
  </si>
  <si>
    <t>Table 7.3: Summary of payments and estimates by programme: Finance</t>
  </si>
  <si>
    <t>Table 7.4: Summary of provincial payments and estimates by economic classification: Finance</t>
  </si>
  <si>
    <t>Table 7.5: Summary of payments and estimates by sub-programme: Administration</t>
  </si>
  <si>
    <t>Table 7.6: Summary of payments and estimates by economic classification: Administration</t>
  </si>
  <si>
    <t>Table 7.7: Summary of payments and estimates by sub-programme: Sustainable Resource Management</t>
  </si>
  <si>
    <t>Table 7.8: Summary of payments and estimates by economic classification: Sustainable Resource Management</t>
  </si>
  <si>
    <t>Table 7.9: Summary of payments and estimates by sub-programme: Asset And Liabilities Management</t>
  </si>
  <si>
    <t>Table 7.10: Summary of payments and estimates by economic classification: Asset And Liabilities Management</t>
  </si>
  <si>
    <t>Table 7.11: Summary of payments and estimates by sub-programme: Financial Governance</t>
  </si>
  <si>
    <t>Table 7.12: Summary of payments and estimates by economic classification: Financial Governance</t>
  </si>
  <si>
    <t>Table 7.13: Summary of payments and estimates by sub-programme: Information Technology</t>
  </si>
  <si>
    <t>Table 7.14: Summary of payments and estimates by economic classification: 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</si>
</sst>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11778</v>
      </c>
      <c r="D9" s="33">
        <v>930</v>
      </c>
      <c r="E9" s="33">
        <v>9109</v>
      </c>
      <c r="F9" s="32">
        <v>420</v>
      </c>
      <c r="G9" s="33">
        <v>420</v>
      </c>
      <c r="H9" s="34">
        <v>420</v>
      </c>
      <c r="I9" s="33">
        <v>420</v>
      </c>
      <c r="J9" s="33">
        <v>420</v>
      </c>
      <c r="K9" s="33">
        <v>442.25999999999993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82204</v>
      </c>
      <c r="D12" s="33">
        <v>114322</v>
      </c>
      <c r="E12" s="33">
        <v>179657</v>
      </c>
      <c r="F12" s="32">
        <v>100930</v>
      </c>
      <c r="G12" s="33">
        <v>100930</v>
      </c>
      <c r="H12" s="34">
        <v>100930</v>
      </c>
      <c r="I12" s="33">
        <v>105998</v>
      </c>
      <c r="J12" s="33">
        <v>111319</v>
      </c>
      <c r="K12" s="33">
        <v>117219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40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93982</v>
      </c>
      <c r="D15" s="61">
        <f t="shared" ref="D15:K15" si="1">SUM(D5:D14)</f>
        <v>115252</v>
      </c>
      <c r="E15" s="61">
        <f t="shared" si="1"/>
        <v>188806</v>
      </c>
      <c r="F15" s="62">
        <f t="shared" si="1"/>
        <v>101350</v>
      </c>
      <c r="G15" s="61">
        <f t="shared" si="1"/>
        <v>101350</v>
      </c>
      <c r="H15" s="63">
        <f t="shared" si="1"/>
        <v>101350</v>
      </c>
      <c r="I15" s="61">
        <f t="shared" si="1"/>
        <v>106418</v>
      </c>
      <c r="J15" s="61">
        <f t="shared" si="1"/>
        <v>111739</v>
      </c>
      <c r="K15" s="61">
        <f t="shared" si="1"/>
        <v>117661.26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2878</v>
      </c>
      <c r="D4" s="33">
        <v>4923</v>
      </c>
      <c r="E4" s="33">
        <v>5312</v>
      </c>
      <c r="F4" s="27">
        <v>4843</v>
      </c>
      <c r="G4" s="28">
        <v>6856</v>
      </c>
      <c r="H4" s="29">
        <v>7042</v>
      </c>
      <c r="I4" s="33">
        <v>5346</v>
      </c>
      <c r="J4" s="33">
        <v>8007</v>
      </c>
      <c r="K4" s="33">
        <v>8431.3709999999992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137</v>
      </c>
      <c r="C5" s="33">
        <v>33823</v>
      </c>
      <c r="D5" s="33">
        <v>36649</v>
      </c>
      <c r="E5" s="33">
        <v>18176</v>
      </c>
      <c r="F5" s="32">
        <v>56811</v>
      </c>
      <c r="G5" s="33">
        <v>84841</v>
      </c>
      <c r="H5" s="34">
        <v>84151</v>
      </c>
      <c r="I5" s="33">
        <v>88941</v>
      </c>
      <c r="J5" s="33">
        <v>69140</v>
      </c>
      <c r="K5" s="33">
        <v>77586.42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138</v>
      </c>
      <c r="C6" s="33">
        <v>18496</v>
      </c>
      <c r="D6" s="33">
        <v>20159</v>
      </c>
      <c r="E6" s="33">
        <v>26358</v>
      </c>
      <c r="F6" s="32">
        <v>3044</v>
      </c>
      <c r="G6" s="33">
        <v>1486</v>
      </c>
      <c r="H6" s="34">
        <v>2136</v>
      </c>
      <c r="I6" s="33">
        <v>3225</v>
      </c>
      <c r="J6" s="33">
        <v>2383</v>
      </c>
      <c r="K6" s="33">
        <v>2509.299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139</v>
      </c>
      <c r="C7" s="33">
        <v>0</v>
      </c>
      <c r="D7" s="33">
        <v>0</v>
      </c>
      <c r="E7" s="33">
        <v>0</v>
      </c>
      <c r="F7" s="32">
        <v>3487</v>
      </c>
      <c r="G7" s="33">
        <v>1045</v>
      </c>
      <c r="H7" s="34">
        <v>2271</v>
      </c>
      <c r="I7" s="33">
        <v>2665</v>
      </c>
      <c r="J7" s="33">
        <v>2190</v>
      </c>
      <c r="K7" s="33">
        <v>1306.0699999999997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140</v>
      </c>
      <c r="C8" s="33">
        <v>30623</v>
      </c>
      <c r="D8" s="33">
        <v>36918</v>
      </c>
      <c r="E8" s="33">
        <v>44202</v>
      </c>
      <c r="F8" s="32">
        <v>53095</v>
      </c>
      <c r="G8" s="33">
        <v>46601</v>
      </c>
      <c r="H8" s="34">
        <v>47569</v>
      </c>
      <c r="I8" s="33">
        <v>59770</v>
      </c>
      <c r="J8" s="33">
        <v>59951</v>
      </c>
      <c r="K8" s="33">
        <v>64128.402999999998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85820</v>
      </c>
      <c r="D19" s="46">
        <f t="shared" ref="D19:K19" si="1">SUM(D4:D18)</f>
        <v>98649</v>
      </c>
      <c r="E19" s="46">
        <f t="shared" si="1"/>
        <v>94048</v>
      </c>
      <c r="F19" s="47">
        <f t="shared" si="1"/>
        <v>121280</v>
      </c>
      <c r="G19" s="46">
        <f t="shared" si="1"/>
        <v>140829</v>
      </c>
      <c r="H19" s="48">
        <f t="shared" si="1"/>
        <v>143169</v>
      </c>
      <c r="I19" s="46">
        <f t="shared" si="1"/>
        <v>159947</v>
      </c>
      <c r="J19" s="46">
        <f t="shared" si="1"/>
        <v>141671</v>
      </c>
      <c r="K19" s="46">
        <f t="shared" si="1"/>
        <v>153961.56299999999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85367</v>
      </c>
      <c r="D4" s="20">
        <f t="shared" ref="D4:K4" si="0">SUM(D5:D7)</f>
        <v>97822</v>
      </c>
      <c r="E4" s="20">
        <f t="shared" si="0"/>
        <v>93027</v>
      </c>
      <c r="F4" s="21">
        <f t="shared" si="0"/>
        <v>119251</v>
      </c>
      <c r="G4" s="20">
        <f t="shared" si="0"/>
        <v>138691</v>
      </c>
      <c r="H4" s="22">
        <f t="shared" si="0"/>
        <v>140262</v>
      </c>
      <c r="I4" s="20">
        <f t="shared" si="0"/>
        <v>157743</v>
      </c>
      <c r="J4" s="20">
        <f t="shared" si="0"/>
        <v>139323.00599999999</v>
      </c>
      <c r="K4" s="20">
        <f t="shared" si="0"/>
        <v>151509.12531799998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58684</v>
      </c>
      <c r="D5" s="28">
        <v>62549</v>
      </c>
      <c r="E5" s="28">
        <v>54373</v>
      </c>
      <c r="F5" s="27">
        <v>72783</v>
      </c>
      <c r="G5" s="28">
        <v>59880</v>
      </c>
      <c r="H5" s="29">
        <v>61176</v>
      </c>
      <c r="I5" s="28">
        <v>77436</v>
      </c>
      <c r="J5" s="28">
        <v>82811</v>
      </c>
      <c r="K5" s="29">
        <v>87399.982999999993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26667</v>
      </c>
      <c r="D6" s="33">
        <v>35245</v>
      </c>
      <c r="E6" s="33">
        <v>38649</v>
      </c>
      <c r="F6" s="32">
        <v>46303</v>
      </c>
      <c r="G6" s="33">
        <v>78696</v>
      </c>
      <c r="H6" s="34">
        <v>79075</v>
      </c>
      <c r="I6" s="33">
        <v>80272</v>
      </c>
      <c r="J6" s="33">
        <v>56474.5</v>
      </c>
      <c r="K6" s="34">
        <v>64069.648499999996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</v>
      </c>
      <c r="D7" s="36">
        <v>28</v>
      </c>
      <c r="E7" s="36">
        <v>5</v>
      </c>
      <c r="F7" s="35">
        <v>165</v>
      </c>
      <c r="G7" s="36">
        <v>115</v>
      </c>
      <c r="H7" s="37">
        <v>11</v>
      </c>
      <c r="I7" s="36">
        <v>35</v>
      </c>
      <c r="J7" s="36">
        <v>37.506</v>
      </c>
      <c r="K7" s="37">
        <v>39.493817999999997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31</v>
      </c>
      <c r="D8" s="20">
        <f t="shared" ref="D8:K8" si="1">SUM(D9:D15)</f>
        <v>330</v>
      </c>
      <c r="E8" s="20">
        <f t="shared" si="1"/>
        <v>198</v>
      </c>
      <c r="F8" s="21">
        <f t="shared" si="1"/>
        <v>0</v>
      </c>
      <c r="G8" s="20">
        <f t="shared" si="1"/>
        <v>35</v>
      </c>
      <c r="H8" s="22">
        <f t="shared" si="1"/>
        <v>35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31</v>
      </c>
      <c r="D15" s="36">
        <v>330</v>
      </c>
      <c r="E15" s="36">
        <v>198</v>
      </c>
      <c r="F15" s="35">
        <v>0</v>
      </c>
      <c r="G15" s="36">
        <v>35</v>
      </c>
      <c r="H15" s="37">
        <v>35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422</v>
      </c>
      <c r="D16" s="20">
        <f t="shared" ref="D16:K16" si="2">SUM(D17:D23)</f>
        <v>497</v>
      </c>
      <c r="E16" s="20">
        <f t="shared" si="2"/>
        <v>811</v>
      </c>
      <c r="F16" s="21">
        <f t="shared" si="2"/>
        <v>2029</v>
      </c>
      <c r="G16" s="20">
        <f t="shared" si="2"/>
        <v>2103</v>
      </c>
      <c r="H16" s="22">
        <f t="shared" si="2"/>
        <v>2872</v>
      </c>
      <c r="I16" s="20">
        <f t="shared" si="2"/>
        <v>2204</v>
      </c>
      <c r="J16" s="20">
        <f t="shared" si="2"/>
        <v>2348</v>
      </c>
      <c r="K16" s="20">
        <f t="shared" si="2"/>
        <v>2452.444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422</v>
      </c>
      <c r="D18" s="33">
        <v>497</v>
      </c>
      <c r="E18" s="33">
        <v>811</v>
      </c>
      <c r="F18" s="32">
        <v>2029</v>
      </c>
      <c r="G18" s="33">
        <v>2103</v>
      </c>
      <c r="H18" s="34">
        <v>2872</v>
      </c>
      <c r="I18" s="33">
        <v>2204</v>
      </c>
      <c r="J18" s="33">
        <v>2348</v>
      </c>
      <c r="K18" s="34">
        <v>2452.444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85820</v>
      </c>
      <c r="D26" s="46">
        <f t="shared" ref="D26:K26" si="3">+D4+D8+D16+D24</f>
        <v>98649</v>
      </c>
      <c r="E26" s="46">
        <f t="shared" si="3"/>
        <v>94048</v>
      </c>
      <c r="F26" s="47">
        <f t="shared" si="3"/>
        <v>121280</v>
      </c>
      <c r="G26" s="46">
        <f t="shared" si="3"/>
        <v>140829</v>
      </c>
      <c r="H26" s="48">
        <f t="shared" si="3"/>
        <v>143169</v>
      </c>
      <c r="I26" s="46">
        <f t="shared" si="3"/>
        <v>159947</v>
      </c>
      <c r="J26" s="46">
        <f t="shared" si="3"/>
        <v>141671.00599999999</v>
      </c>
      <c r="K26" s="46">
        <f t="shared" si="3"/>
        <v>153961.56931799997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30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6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0</v>
      </c>
      <c r="D19" s="46">
        <f t="shared" ref="D19:K19" si="1">SUM(D4:D18)</f>
        <v>0</v>
      </c>
      <c r="E19" s="46">
        <f t="shared" si="1"/>
        <v>0</v>
      </c>
      <c r="F19" s="47">
        <f t="shared" si="1"/>
        <v>0</v>
      </c>
      <c r="G19" s="46">
        <f t="shared" si="1"/>
        <v>0</v>
      </c>
      <c r="H19" s="48">
        <f t="shared" si="1"/>
        <v>36</v>
      </c>
      <c r="I19" s="46">
        <f t="shared" si="1"/>
        <v>0</v>
      </c>
      <c r="J19" s="46">
        <f t="shared" si="1"/>
        <v>0</v>
      </c>
      <c r="K19" s="46">
        <f t="shared" si="1"/>
        <v>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36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30</v>
      </c>
      <c r="I5" s="28">
        <v>0</v>
      </c>
      <c r="J5" s="28">
        <v>0</v>
      </c>
      <c r="K5" s="29">
        <v>0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6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0</v>
      </c>
      <c r="D26" s="46">
        <f t="shared" ref="D26:K26" si="3">+D4+D8+D16+D24</f>
        <v>0</v>
      </c>
      <c r="E26" s="46">
        <f t="shared" si="3"/>
        <v>0</v>
      </c>
      <c r="F26" s="47">
        <f t="shared" si="3"/>
        <v>0</v>
      </c>
      <c r="G26" s="46">
        <f t="shared" si="3"/>
        <v>0</v>
      </c>
      <c r="H26" s="48">
        <f t="shared" si="3"/>
        <v>36</v>
      </c>
      <c r="I26" s="46">
        <f t="shared" si="3"/>
        <v>0</v>
      </c>
      <c r="J26" s="46">
        <f t="shared" si="3"/>
        <v>0</v>
      </c>
      <c r="K26" s="46">
        <f t="shared" si="3"/>
        <v>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11778</v>
      </c>
      <c r="F9" s="72">
        <f t="shared" ref="F9:M9" si="1">F10+F19</f>
        <v>930</v>
      </c>
      <c r="G9" s="72">
        <f t="shared" si="1"/>
        <v>9109</v>
      </c>
      <c r="H9" s="73">
        <f t="shared" si="1"/>
        <v>420</v>
      </c>
      <c r="I9" s="72">
        <f t="shared" si="1"/>
        <v>420</v>
      </c>
      <c r="J9" s="74">
        <f t="shared" si="1"/>
        <v>420</v>
      </c>
      <c r="K9" s="72">
        <f t="shared" si="1"/>
        <v>420</v>
      </c>
      <c r="L9" s="72">
        <f t="shared" si="1"/>
        <v>420</v>
      </c>
      <c r="M9" s="72">
        <f t="shared" si="1"/>
        <v>442.25999999999993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11778</v>
      </c>
      <c r="F10" s="100">
        <f t="shared" ref="F10:M10" si="2">SUM(F11:F13)</f>
        <v>930</v>
      </c>
      <c r="G10" s="100">
        <f t="shared" si="2"/>
        <v>9109</v>
      </c>
      <c r="H10" s="101">
        <f t="shared" si="2"/>
        <v>420</v>
      </c>
      <c r="I10" s="100">
        <f t="shared" si="2"/>
        <v>420</v>
      </c>
      <c r="J10" s="102">
        <f t="shared" si="2"/>
        <v>420</v>
      </c>
      <c r="K10" s="100">
        <f t="shared" si="2"/>
        <v>420</v>
      </c>
      <c r="L10" s="100">
        <f t="shared" si="2"/>
        <v>420</v>
      </c>
      <c r="M10" s="100">
        <f t="shared" si="2"/>
        <v>442.25999999999993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180</v>
      </c>
      <c r="F12" s="86">
        <v>129</v>
      </c>
      <c r="G12" s="86">
        <v>188</v>
      </c>
      <c r="H12" s="87">
        <v>370</v>
      </c>
      <c r="I12" s="86">
        <v>370</v>
      </c>
      <c r="J12" s="88">
        <v>370</v>
      </c>
      <c r="K12" s="86">
        <v>370</v>
      </c>
      <c r="L12" s="86">
        <v>370</v>
      </c>
      <c r="M12" s="86">
        <v>389.60999999999996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11598</v>
      </c>
      <c r="F13" s="86">
        <v>801</v>
      </c>
      <c r="G13" s="86">
        <v>8921</v>
      </c>
      <c r="H13" s="87">
        <v>50</v>
      </c>
      <c r="I13" s="86">
        <v>50</v>
      </c>
      <c r="J13" s="88">
        <v>50</v>
      </c>
      <c r="K13" s="86">
        <v>50</v>
      </c>
      <c r="L13" s="86">
        <v>50</v>
      </c>
      <c r="M13" s="86">
        <v>52.65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68</v>
      </c>
      <c r="F15" s="79">
        <v>23</v>
      </c>
      <c r="G15" s="79">
        <v>188</v>
      </c>
      <c r="H15" s="80">
        <v>50</v>
      </c>
      <c r="I15" s="79">
        <v>50</v>
      </c>
      <c r="J15" s="81">
        <v>50</v>
      </c>
      <c r="K15" s="79">
        <v>50</v>
      </c>
      <c r="L15" s="79">
        <v>50</v>
      </c>
      <c r="M15" s="81">
        <v>52.65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11530</v>
      </c>
      <c r="F16" s="86">
        <v>778</v>
      </c>
      <c r="G16" s="86">
        <v>8921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82204</v>
      </c>
      <c r="F31" s="131">
        <f t="shared" ref="F31:M31" si="4">SUM(F32:F34)</f>
        <v>114322</v>
      </c>
      <c r="G31" s="131">
        <f t="shared" si="4"/>
        <v>179657</v>
      </c>
      <c r="H31" s="132">
        <f t="shared" si="4"/>
        <v>100930</v>
      </c>
      <c r="I31" s="131">
        <f t="shared" si="4"/>
        <v>100930</v>
      </c>
      <c r="J31" s="133">
        <f t="shared" si="4"/>
        <v>100930</v>
      </c>
      <c r="K31" s="131">
        <f t="shared" si="4"/>
        <v>105998</v>
      </c>
      <c r="L31" s="131">
        <f t="shared" si="4"/>
        <v>111319</v>
      </c>
      <c r="M31" s="131">
        <f t="shared" si="4"/>
        <v>117219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82204</v>
      </c>
      <c r="F32" s="79">
        <v>114322</v>
      </c>
      <c r="G32" s="79">
        <v>179487</v>
      </c>
      <c r="H32" s="80">
        <v>100930</v>
      </c>
      <c r="I32" s="79">
        <v>100930</v>
      </c>
      <c r="J32" s="81">
        <v>100930</v>
      </c>
      <c r="K32" s="79">
        <v>105998</v>
      </c>
      <c r="L32" s="79">
        <v>111319</v>
      </c>
      <c r="M32" s="79">
        <v>117219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170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40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40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0</v>
      </c>
      <c r="G39" s="72">
        <v>0</v>
      </c>
      <c r="H39" s="73">
        <v>0</v>
      </c>
      <c r="I39" s="72">
        <v>0</v>
      </c>
      <c r="J39" s="74">
        <v>0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93982</v>
      </c>
      <c r="F40" s="46">
        <f t="shared" ref="F40:M40" si="6">F4+F9+F21+F29+F31+F36+F39</f>
        <v>115252</v>
      </c>
      <c r="G40" s="46">
        <f t="shared" si="6"/>
        <v>188806</v>
      </c>
      <c r="H40" s="47">
        <f t="shared" si="6"/>
        <v>101350</v>
      </c>
      <c r="I40" s="46">
        <f t="shared" si="6"/>
        <v>101350</v>
      </c>
      <c r="J40" s="48">
        <f t="shared" si="6"/>
        <v>101350</v>
      </c>
      <c r="K40" s="46">
        <f t="shared" si="6"/>
        <v>106418</v>
      </c>
      <c r="L40" s="46">
        <f t="shared" si="6"/>
        <v>111739</v>
      </c>
      <c r="M40" s="46">
        <f t="shared" si="6"/>
        <v>117661.26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180513</v>
      </c>
      <c r="F4" s="72">
        <f t="shared" ref="F4:M4" si="0">F5+F8+F47</f>
        <v>208412</v>
      </c>
      <c r="G4" s="72">
        <f t="shared" si="0"/>
        <v>257889</v>
      </c>
      <c r="H4" s="73">
        <f t="shared" si="0"/>
        <v>361290</v>
      </c>
      <c r="I4" s="72">
        <f t="shared" si="0"/>
        <v>387698</v>
      </c>
      <c r="J4" s="74">
        <f t="shared" si="0"/>
        <v>392409</v>
      </c>
      <c r="K4" s="72">
        <f t="shared" si="0"/>
        <v>425902</v>
      </c>
      <c r="L4" s="72">
        <f t="shared" si="0"/>
        <v>476405.00599999999</v>
      </c>
      <c r="M4" s="72">
        <f t="shared" si="0"/>
        <v>586645.47131799988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116077</v>
      </c>
      <c r="F5" s="100">
        <f t="shared" ref="F5:M5" si="1">SUM(F6:F7)</f>
        <v>126943</v>
      </c>
      <c r="G5" s="100">
        <f t="shared" si="1"/>
        <v>131213</v>
      </c>
      <c r="H5" s="101">
        <f t="shared" si="1"/>
        <v>228757</v>
      </c>
      <c r="I5" s="100">
        <f t="shared" si="1"/>
        <v>177324</v>
      </c>
      <c r="J5" s="102">
        <f t="shared" si="1"/>
        <v>182016</v>
      </c>
      <c r="K5" s="100">
        <f t="shared" si="1"/>
        <v>238100</v>
      </c>
      <c r="L5" s="100">
        <f t="shared" si="1"/>
        <v>261235</v>
      </c>
      <c r="M5" s="100">
        <f t="shared" si="1"/>
        <v>274274.45499999996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100738</v>
      </c>
      <c r="F6" s="79">
        <v>110316</v>
      </c>
      <c r="G6" s="79">
        <v>113991</v>
      </c>
      <c r="H6" s="80">
        <v>206125</v>
      </c>
      <c r="I6" s="79">
        <v>152685</v>
      </c>
      <c r="J6" s="81">
        <v>157733</v>
      </c>
      <c r="K6" s="79">
        <v>213813</v>
      </c>
      <c r="L6" s="79">
        <v>230530</v>
      </c>
      <c r="M6" s="79">
        <v>241192.08999999997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15339</v>
      </c>
      <c r="F7" s="93">
        <v>16627</v>
      </c>
      <c r="G7" s="93">
        <v>17222</v>
      </c>
      <c r="H7" s="94">
        <v>22632</v>
      </c>
      <c r="I7" s="93">
        <v>24639</v>
      </c>
      <c r="J7" s="95">
        <v>24283</v>
      </c>
      <c r="K7" s="93">
        <v>24287</v>
      </c>
      <c r="L7" s="93">
        <v>30705</v>
      </c>
      <c r="M7" s="93">
        <v>33082.364999999998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64411</v>
      </c>
      <c r="F8" s="100">
        <f t="shared" ref="F8:M8" si="2">SUM(F9:F46)</f>
        <v>81389</v>
      </c>
      <c r="G8" s="100">
        <f t="shared" si="2"/>
        <v>126667</v>
      </c>
      <c r="H8" s="101">
        <f t="shared" si="2"/>
        <v>132358</v>
      </c>
      <c r="I8" s="100">
        <f t="shared" si="2"/>
        <v>210258</v>
      </c>
      <c r="J8" s="102">
        <f t="shared" si="2"/>
        <v>210380</v>
      </c>
      <c r="K8" s="100">
        <f t="shared" si="2"/>
        <v>187767</v>
      </c>
      <c r="L8" s="100">
        <f t="shared" si="2"/>
        <v>215132.5</v>
      </c>
      <c r="M8" s="100">
        <f t="shared" si="2"/>
        <v>312331.52249999996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972</v>
      </c>
      <c r="F9" s="79">
        <v>1206</v>
      </c>
      <c r="G9" s="79">
        <v>1061</v>
      </c>
      <c r="H9" s="80">
        <v>1207</v>
      </c>
      <c r="I9" s="79">
        <v>1107</v>
      </c>
      <c r="J9" s="81">
        <v>1107</v>
      </c>
      <c r="K9" s="79">
        <v>1769</v>
      </c>
      <c r="L9" s="79">
        <v>1255</v>
      </c>
      <c r="M9" s="79">
        <v>1321.5149999999999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1477</v>
      </c>
      <c r="F10" s="86">
        <v>2365</v>
      </c>
      <c r="G10" s="86">
        <v>2961</v>
      </c>
      <c r="H10" s="87">
        <v>2827</v>
      </c>
      <c r="I10" s="86">
        <v>2460</v>
      </c>
      <c r="J10" s="88">
        <v>3198</v>
      </c>
      <c r="K10" s="86">
        <v>3206</v>
      </c>
      <c r="L10" s="86">
        <v>3065</v>
      </c>
      <c r="M10" s="86">
        <v>3227.4449999999997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227</v>
      </c>
      <c r="F11" s="86">
        <v>298</v>
      </c>
      <c r="G11" s="86">
        <v>528</v>
      </c>
      <c r="H11" s="87">
        <v>2707</v>
      </c>
      <c r="I11" s="86">
        <v>1858</v>
      </c>
      <c r="J11" s="88">
        <v>2189</v>
      </c>
      <c r="K11" s="86">
        <v>2276</v>
      </c>
      <c r="L11" s="86">
        <v>2460</v>
      </c>
      <c r="M11" s="86">
        <v>2740.3799999999997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6579</v>
      </c>
      <c r="F12" s="86">
        <v>7490</v>
      </c>
      <c r="G12" s="86">
        <v>7371</v>
      </c>
      <c r="H12" s="87">
        <v>4655</v>
      </c>
      <c r="I12" s="86">
        <v>8905</v>
      </c>
      <c r="J12" s="88">
        <v>9110</v>
      </c>
      <c r="K12" s="86">
        <v>6725</v>
      </c>
      <c r="L12" s="86">
        <v>9836</v>
      </c>
      <c r="M12" s="86">
        <v>12357.308000000001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419</v>
      </c>
      <c r="F14" s="86">
        <v>873</v>
      </c>
      <c r="G14" s="86">
        <v>844</v>
      </c>
      <c r="H14" s="87">
        <v>3125</v>
      </c>
      <c r="I14" s="86">
        <v>1939</v>
      </c>
      <c r="J14" s="88">
        <v>1932</v>
      </c>
      <c r="K14" s="86">
        <v>3334</v>
      </c>
      <c r="L14" s="86">
        <v>3519</v>
      </c>
      <c r="M14" s="86">
        <v>4405.5069999999996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9264</v>
      </c>
      <c r="F15" s="86">
        <v>8487</v>
      </c>
      <c r="G15" s="86">
        <v>19266</v>
      </c>
      <c r="H15" s="87">
        <v>3653</v>
      </c>
      <c r="I15" s="86">
        <v>20422</v>
      </c>
      <c r="J15" s="88">
        <v>22916</v>
      </c>
      <c r="K15" s="86">
        <v>19339</v>
      </c>
      <c r="L15" s="86">
        <v>20277</v>
      </c>
      <c r="M15" s="86">
        <v>21621.680999999997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533</v>
      </c>
      <c r="F16" s="86">
        <v>2029</v>
      </c>
      <c r="G16" s="86">
        <v>416</v>
      </c>
      <c r="H16" s="87">
        <v>495</v>
      </c>
      <c r="I16" s="86">
        <v>1140</v>
      </c>
      <c r="J16" s="88">
        <v>1522</v>
      </c>
      <c r="K16" s="86">
        <v>1020</v>
      </c>
      <c r="L16" s="86">
        <v>1046</v>
      </c>
      <c r="M16" s="86">
        <v>1101.4380000000001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13606</v>
      </c>
      <c r="F17" s="86">
        <v>12136</v>
      </c>
      <c r="G17" s="86">
        <v>48162</v>
      </c>
      <c r="H17" s="87">
        <v>53919</v>
      </c>
      <c r="I17" s="86">
        <v>117616</v>
      </c>
      <c r="J17" s="88">
        <v>109807</v>
      </c>
      <c r="K17" s="86">
        <v>95259</v>
      </c>
      <c r="L17" s="86">
        <v>119941</v>
      </c>
      <c r="M17" s="86">
        <v>198174.87299999999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1</v>
      </c>
      <c r="G18" s="86">
        <v>14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342</v>
      </c>
      <c r="F21" s="86">
        <v>6981</v>
      </c>
      <c r="G21" s="86">
        <v>8934</v>
      </c>
      <c r="H21" s="87">
        <v>0</v>
      </c>
      <c r="I21" s="86">
        <v>1834</v>
      </c>
      <c r="J21" s="88">
        <v>2579</v>
      </c>
      <c r="K21" s="86">
        <v>1948</v>
      </c>
      <c r="L21" s="86">
        <v>2200</v>
      </c>
      <c r="M21" s="86">
        <v>2466.6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721</v>
      </c>
      <c r="F22" s="86">
        <v>1048</v>
      </c>
      <c r="G22" s="86">
        <v>456</v>
      </c>
      <c r="H22" s="87">
        <v>2834</v>
      </c>
      <c r="I22" s="86">
        <v>273</v>
      </c>
      <c r="J22" s="88">
        <v>343</v>
      </c>
      <c r="K22" s="86">
        <v>3477</v>
      </c>
      <c r="L22" s="86">
        <v>3629.5</v>
      </c>
      <c r="M22" s="86">
        <v>4391.8634999999995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37</v>
      </c>
      <c r="F23" s="86">
        <v>0</v>
      </c>
      <c r="G23" s="86">
        <v>17</v>
      </c>
      <c r="H23" s="87">
        <v>4</v>
      </c>
      <c r="I23" s="86">
        <v>32</v>
      </c>
      <c r="J23" s="88">
        <v>39</v>
      </c>
      <c r="K23" s="86">
        <v>5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11</v>
      </c>
      <c r="G24" s="86">
        <v>1</v>
      </c>
      <c r="H24" s="87">
        <v>55</v>
      </c>
      <c r="I24" s="86">
        <v>0</v>
      </c>
      <c r="J24" s="88">
        <v>17</v>
      </c>
      <c r="K24" s="86">
        <v>58</v>
      </c>
      <c r="L24" s="86">
        <v>60</v>
      </c>
      <c r="M24" s="86">
        <v>63.18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3676</v>
      </c>
      <c r="G25" s="86">
        <v>3375</v>
      </c>
      <c r="H25" s="87">
        <v>3265</v>
      </c>
      <c r="I25" s="86">
        <v>3648</v>
      </c>
      <c r="J25" s="88">
        <v>3751</v>
      </c>
      <c r="K25" s="86">
        <v>4488</v>
      </c>
      <c r="L25" s="86">
        <v>4708</v>
      </c>
      <c r="M25" s="86">
        <v>4957.5239999999994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5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177</v>
      </c>
      <c r="F29" s="86">
        <v>190</v>
      </c>
      <c r="G29" s="86">
        <v>254</v>
      </c>
      <c r="H29" s="87">
        <v>386</v>
      </c>
      <c r="I29" s="86">
        <v>46</v>
      </c>
      <c r="J29" s="88">
        <v>0</v>
      </c>
      <c r="K29" s="86">
        <v>90</v>
      </c>
      <c r="L29" s="86">
        <v>61</v>
      </c>
      <c r="M29" s="86">
        <v>64.23299999999999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5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</v>
      </c>
      <c r="F31" s="86">
        <v>0</v>
      </c>
      <c r="G31" s="86">
        <v>0</v>
      </c>
      <c r="H31" s="87">
        <v>5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187</v>
      </c>
      <c r="F32" s="86">
        <v>45</v>
      </c>
      <c r="G32" s="86">
        <v>48</v>
      </c>
      <c r="H32" s="87">
        <v>62</v>
      </c>
      <c r="I32" s="86">
        <v>3</v>
      </c>
      <c r="J32" s="88">
        <v>0</v>
      </c>
      <c r="K32" s="86">
        <v>0</v>
      </c>
      <c r="L32" s="86">
        <v>4</v>
      </c>
      <c r="M32" s="86">
        <v>4.2119999999999997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26</v>
      </c>
      <c r="F34" s="86">
        <v>146</v>
      </c>
      <c r="G34" s="86">
        <v>100</v>
      </c>
      <c r="H34" s="87">
        <v>300</v>
      </c>
      <c r="I34" s="86">
        <v>52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185</v>
      </c>
      <c r="H36" s="87">
        <v>0</v>
      </c>
      <c r="I36" s="86">
        <v>0</v>
      </c>
      <c r="J36" s="88">
        <v>0</v>
      </c>
      <c r="K36" s="86">
        <v>52</v>
      </c>
      <c r="L36" s="86">
        <v>55</v>
      </c>
      <c r="M36" s="86">
        <v>57.914999999999992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373</v>
      </c>
      <c r="F37" s="86">
        <v>306</v>
      </c>
      <c r="G37" s="86">
        <v>11</v>
      </c>
      <c r="H37" s="87">
        <v>684</v>
      </c>
      <c r="I37" s="86">
        <v>1502</v>
      </c>
      <c r="J37" s="88">
        <v>1911</v>
      </c>
      <c r="K37" s="86">
        <v>1399</v>
      </c>
      <c r="L37" s="86">
        <v>1493</v>
      </c>
      <c r="M37" s="86">
        <v>2487.1289999999995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4477</v>
      </c>
      <c r="F38" s="86">
        <v>3769</v>
      </c>
      <c r="G38" s="86">
        <v>3536</v>
      </c>
      <c r="H38" s="87">
        <v>8236</v>
      </c>
      <c r="I38" s="86">
        <v>5721</v>
      </c>
      <c r="J38" s="88">
        <v>6804</v>
      </c>
      <c r="K38" s="86">
        <v>9125</v>
      </c>
      <c r="L38" s="86">
        <v>9529</v>
      </c>
      <c r="M38" s="86">
        <v>11340.037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5941</v>
      </c>
      <c r="F39" s="86">
        <v>6334</v>
      </c>
      <c r="G39" s="86">
        <v>6066</v>
      </c>
      <c r="H39" s="87">
        <v>3868</v>
      </c>
      <c r="I39" s="86">
        <v>6186</v>
      </c>
      <c r="J39" s="88">
        <v>6513</v>
      </c>
      <c r="K39" s="86">
        <v>5346</v>
      </c>
      <c r="L39" s="86">
        <v>5669</v>
      </c>
      <c r="M39" s="86">
        <v>6899.4569999999994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311</v>
      </c>
      <c r="F40" s="86">
        <v>646</v>
      </c>
      <c r="G40" s="86">
        <v>554</v>
      </c>
      <c r="H40" s="87">
        <v>448</v>
      </c>
      <c r="I40" s="86">
        <v>648</v>
      </c>
      <c r="J40" s="88">
        <v>650</v>
      </c>
      <c r="K40" s="86">
        <v>472</v>
      </c>
      <c r="L40" s="86">
        <v>493</v>
      </c>
      <c r="M40" s="86">
        <v>719.12900000000002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</v>
      </c>
      <c r="F41" s="86">
        <v>0</v>
      </c>
      <c r="G41" s="86">
        <v>6</v>
      </c>
      <c r="H41" s="87">
        <v>106</v>
      </c>
      <c r="I41" s="86">
        <v>66</v>
      </c>
      <c r="J41" s="88">
        <v>71</v>
      </c>
      <c r="K41" s="86">
        <v>111</v>
      </c>
      <c r="L41" s="86">
        <v>117</v>
      </c>
      <c r="M41" s="86">
        <v>123.20099999999999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7973</v>
      </c>
      <c r="F42" s="86">
        <v>6069</v>
      </c>
      <c r="G42" s="86">
        <v>8575</v>
      </c>
      <c r="H42" s="87">
        <v>14949</v>
      </c>
      <c r="I42" s="86">
        <v>12359</v>
      </c>
      <c r="J42" s="88">
        <v>13286</v>
      </c>
      <c r="K42" s="86">
        <v>15644</v>
      </c>
      <c r="L42" s="86">
        <v>16380</v>
      </c>
      <c r="M42" s="86">
        <v>18375.14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9147</v>
      </c>
      <c r="F43" s="86">
        <v>13717</v>
      </c>
      <c r="G43" s="86">
        <v>9573</v>
      </c>
      <c r="H43" s="87">
        <v>16999</v>
      </c>
      <c r="I43" s="86">
        <v>17754</v>
      </c>
      <c r="J43" s="88">
        <v>17105</v>
      </c>
      <c r="K43" s="86">
        <v>8283</v>
      </c>
      <c r="L43" s="86">
        <v>3857</v>
      </c>
      <c r="M43" s="86">
        <v>8843.4210000000003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1139</v>
      </c>
      <c r="F44" s="86">
        <v>3015</v>
      </c>
      <c r="G44" s="86">
        <v>3059</v>
      </c>
      <c r="H44" s="87">
        <v>6326</v>
      </c>
      <c r="I44" s="86">
        <v>2634</v>
      </c>
      <c r="J44" s="88">
        <v>3374</v>
      </c>
      <c r="K44" s="86">
        <v>2847</v>
      </c>
      <c r="L44" s="86">
        <v>3869</v>
      </c>
      <c r="M44" s="86">
        <v>4274.0569999999998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470</v>
      </c>
      <c r="F45" s="86">
        <v>551</v>
      </c>
      <c r="G45" s="86">
        <v>1267</v>
      </c>
      <c r="H45" s="87">
        <v>1207</v>
      </c>
      <c r="I45" s="86">
        <v>2053</v>
      </c>
      <c r="J45" s="88">
        <v>2131</v>
      </c>
      <c r="K45" s="86">
        <v>1467</v>
      </c>
      <c r="L45" s="86">
        <v>1580</v>
      </c>
      <c r="M45" s="86">
        <v>2283.7399999999998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27</v>
      </c>
      <c r="H46" s="94">
        <v>26</v>
      </c>
      <c r="I46" s="93">
        <v>0</v>
      </c>
      <c r="J46" s="95">
        <v>25</v>
      </c>
      <c r="K46" s="93">
        <v>27</v>
      </c>
      <c r="L46" s="93">
        <v>29</v>
      </c>
      <c r="M46" s="93">
        <v>30.536999999999999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25</v>
      </c>
      <c r="F47" s="100">
        <f t="shared" ref="F47:M47" si="3">SUM(F48:F49)</f>
        <v>80</v>
      </c>
      <c r="G47" s="100">
        <f t="shared" si="3"/>
        <v>9</v>
      </c>
      <c r="H47" s="101">
        <f t="shared" si="3"/>
        <v>175</v>
      </c>
      <c r="I47" s="100">
        <f t="shared" si="3"/>
        <v>116</v>
      </c>
      <c r="J47" s="102">
        <f t="shared" si="3"/>
        <v>13</v>
      </c>
      <c r="K47" s="100">
        <f t="shared" si="3"/>
        <v>35</v>
      </c>
      <c r="L47" s="100">
        <f t="shared" si="3"/>
        <v>37.506</v>
      </c>
      <c r="M47" s="100">
        <f t="shared" si="3"/>
        <v>39.493817999999997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25</v>
      </c>
      <c r="F48" s="79">
        <v>80</v>
      </c>
      <c r="G48" s="79">
        <v>9</v>
      </c>
      <c r="H48" s="80">
        <v>44</v>
      </c>
      <c r="I48" s="79">
        <v>12</v>
      </c>
      <c r="J48" s="81">
        <v>13</v>
      </c>
      <c r="K48" s="79">
        <v>35</v>
      </c>
      <c r="L48" s="79">
        <v>37.506</v>
      </c>
      <c r="M48" s="79">
        <v>39.493817999999997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131</v>
      </c>
      <c r="I49" s="93">
        <v>104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54</v>
      </c>
      <c r="F51" s="72">
        <f t="shared" ref="F51:M51" si="4">F52+F59+F62+F63+F64+F72+F73</f>
        <v>590</v>
      </c>
      <c r="G51" s="72">
        <f t="shared" si="4"/>
        <v>501</v>
      </c>
      <c r="H51" s="73">
        <f t="shared" si="4"/>
        <v>511</v>
      </c>
      <c r="I51" s="72">
        <f t="shared" si="4"/>
        <v>652</v>
      </c>
      <c r="J51" s="74">
        <f t="shared" si="4"/>
        <v>801</v>
      </c>
      <c r="K51" s="72">
        <f t="shared" si="4"/>
        <v>1003</v>
      </c>
      <c r="L51" s="72">
        <f t="shared" si="4"/>
        <v>1083</v>
      </c>
      <c r="M51" s="72">
        <f t="shared" si="4"/>
        <v>1170.3989999999999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54</v>
      </c>
      <c r="F73" s="86">
        <f t="shared" ref="F73:M73" si="12">SUM(F74:F75)</f>
        <v>590</v>
      </c>
      <c r="G73" s="86">
        <f t="shared" si="12"/>
        <v>501</v>
      </c>
      <c r="H73" s="87">
        <f t="shared" si="12"/>
        <v>511</v>
      </c>
      <c r="I73" s="86">
        <f t="shared" si="12"/>
        <v>652</v>
      </c>
      <c r="J73" s="88">
        <f t="shared" si="12"/>
        <v>801</v>
      </c>
      <c r="K73" s="86">
        <f t="shared" si="12"/>
        <v>1003</v>
      </c>
      <c r="L73" s="86">
        <f t="shared" si="12"/>
        <v>1083</v>
      </c>
      <c r="M73" s="86">
        <f t="shared" si="12"/>
        <v>1170.3989999999999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31</v>
      </c>
      <c r="F74" s="79">
        <v>330</v>
      </c>
      <c r="G74" s="79">
        <v>198</v>
      </c>
      <c r="H74" s="80">
        <v>0</v>
      </c>
      <c r="I74" s="79">
        <v>360</v>
      </c>
      <c r="J74" s="81">
        <v>35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23</v>
      </c>
      <c r="F75" s="93">
        <v>260</v>
      </c>
      <c r="G75" s="93">
        <v>303</v>
      </c>
      <c r="H75" s="94">
        <v>511</v>
      </c>
      <c r="I75" s="93">
        <v>292</v>
      </c>
      <c r="J75" s="95">
        <v>766</v>
      </c>
      <c r="K75" s="93">
        <v>1003</v>
      </c>
      <c r="L75" s="93">
        <v>1083</v>
      </c>
      <c r="M75" s="93">
        <v>1170.3989999999999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873</v>
      </c>
      <c r="F77" s="72">
        <f t="shared" ref="F77:M77" si="13">F78+F81+F84+F85+F86+F87+F88</f>
        <v>1660</v>
      </c>
      <c r="G77" s="72">
        <f t="shared" si="13"/>
        <v>2833</v>
      </c>
      <c r="H77" s="73">
        <f t="shared" si="13"/>
        <v>8931</v>
      </c>
      <c r="I77" s="72">
        <f t="shared" si="13"/>
        <v>8386</v>
      </c>
      <c r="J77" s="74">
        <f t="shared" si="13"/>
        <v>12564</v>
      </c>
      <c r="K77" s="72">
        <f t="shared" si="13"/>
        <v>15991</v>
      </c>
      <c r="L77" s="72">
        <f t="shared" si="13"/>
        <v>10815</v>
      </c>
      <c r="M77" s="72">
        <f t="shared" si="13"/>
        <v>11818.162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873</v>
      </c>
      <c r="F81" s="86">
        <f t="shared" ref="F81:M81" si="15">SUM(F82:F83)</f>
        <v>1660</v>
      </c>
      <c r="G81" s="86">
        <f t="shared" si="15"/>
        <v>2833</v>
      </c>
      <c r="H81" s="87">
        <f t="shared" si="15"/>
        <v>8931</v>
      </c>
      <c r="I81" s="86">
        <f t="shared" si="15"/>
        <v>8386</v>
      </c>
      <c r="J81" s="88">
        <f t="shared" si="15"/>
        <v>12564</v>
      </c>
      <c r="K81" s="86">
        <f t="shared" si="15"/>
        <v>15991</v>
      </c>
      <c r="L81" s="86">
        <f t="shared" si="15"/>
        <v>10815</v>
      </c>
      <c r="M81" s="86">
        <f t="shared" si="15"/>
        <v>11818.162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2500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873</v>
      </c>
      <c r="F83" s="93">
        <v>1660</v>
      </c>
      <c r="G83" s="93">
        <v>2833</v>
      </c>
      <c r="H83" s="94">
        <v>8931</v>
      </c>
      <c r="I83" s="93">
        <v>8386</v>
      </c>
      <c r="J83" s="95">
        <v>12564</v>
      </c>
      <c r="K83" s="93">
        <v>13491</v>
      </c>
      <c r="L83" s="93">
        <v>10815</v>
      </c>
      <c r="M83" s="93">
        <v>11818.162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181440</v>
      </c>
      <c r="F92" s="46">
        <f t="shared" ref="F92:M92" si="16">F4+F51+F77+F90</f>
        <v>210662</v>
      </c>
      <c r="G92" s="46">
        <f t="shared" si="16"/>
        <v>261235</v>
      </c>
      <c r="H92" s="47">
        <f t="shared" si="16"/>
        <v>370732</v>
      </c>
      <c r="I92" s="46">
        <f t="shared" si="16"/>
        <v>396736</v>
      </c>
      <c r="J92" s="48">
        <f t="shared" si="16"/>
        <v>405774</v>
      </c>
      <c r="K92" s="46">
        <f t="shared" si="16"/>
        <v>442896</v>
      </c>
      <c r="L92" s="46">
        <f t="shared" si="16"/>
        <v>488303.00599999999</v>
      </c>
      <c r="M92" s="46">
        <f t="shared" si="16"/>
        <v>599634.03231799987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51248</v>
      </c>
      <c r="F4" s="72">
        <f t="shared" ref="F4:M4" si="0">F5+F8+F47</f>
        <v>56337</v>
      </c>
      <c r="G4" s="72">
        <f t="shared" si="0"/>
        <v>69089</v>
      </c>
      <c r="H4" s="73">
        <f t="shared" si="0"/>
        <v>100371</v>
      </c>
      <c r="I4" s="72">
        <f t="shared" si="0"/>
        <v>85894</v>
      </c>
      <c r="J4" s="74">
        <f t="shared" si="0"/>
        <v>91806</v>
      </c>
      <c r="K4" s="72">
        <f t="shared" si="0"/>
        <v>112298</v>
      </c>
      <c r="L4" s="72">
        <f t="shared" si="0"/>
        <v>128083</v>
      </c>
      <c r="M4" s="72">
        <f t="shared" si="0"/>
        <v>140570.39899999998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31353</v>
      </c>
      <c r="F5" s="100">
        <f t="shared" ref="F5:M5" si="1">SUM(F6:F7)</f>
        <v>34514</v>
      </c>
      <c r="G5" s="100">
        <f t="shared" si="1"/>
        <v>39695</v>
      </c>
      <c r="H5" s="101">
        <f t="shared" si="1"/>
        <v>66596</v>
      </c>
      <c r="I5" s="100">
        <f t="shared" si="1"/>
        <v>56778</v>
      </c>
      <c r="J5" s="102">
        <f t="shared" si="1"/>
        <v>58928</v>
      </c>
      <c r="K5" s="100">
        <f t="shared" si="1"/>
        <v>72397</v>
      </c>
      <c r="L5" s="100">
        <f t="shared" si="1"/>
        <v>85401</v>
      </c>
      <c r="M5" s="100">
        <f t="shared" si="1"/>
        <v>91821.252999999997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27136</v>
      </c>
      <c r="F6" s="79">
        <v>30027</v>
      </c>
      <c r="G6" s="79">
        <v>34369</v>
      </c>
      <c r="H6" s="80">
        <v>60536</v>
      </c>
      <c r="I6" s="79">
        <v>48761</v>
      </c>
      <c r="J6" s="81">
        <v>50698</v>
      </c>
      <c r="K6" s="79">
        <v>64758</v>
      </c>
      <c r="L6" s="79">
        <v>74676</v>
      </c>
      <c r="M6" s="79">
        <v>80077.827999999994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4217</v>
      </c>
      <c r="F7" s="93">
        <v>4487</v>
      </c>
      <c r="G7" s="93">
        <v>5326</v>
      </c>
      <c r="H7" s="94">
        <v>6060</v>
      </c>
      <c r="I7" s="93">
        <v>8017</v>
      </c>
      <c r="J7" s="95">
        <v>8230</v>
      </c>
      <c r="K7" s="93">
        <v>7639</v>
      </c>
      <c r="L7" s="93">
        <v>10725</v>
      </c>
      <c r="M7" s="93">
        <v>11743.424999999999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19889</v>
      </c>
      <c r="F8" s="100">
        <f t="shared" ref="F8:M8" si="2">SUM(F9:F46)</f>
        <v>21771</v>
      </c>
      <c r="G8" s="100">
        <f t="shared" si="2"/>
        <v>29390</v>
      </c>
      <c r="H8" s="101">
        <f t="shared" si="2"/>
        <v>33765</v>
      </c>
      <c r="I8" s="100">
        <f t="shared" si="2"/>
        <v>29116</v>
      </c>
      <c r="J8" s="102">
        <f t="shared" si="2"/>
        <v>32877</v>
      </c>
      <c r="K8" s="100">
        <f t="shared" si="2"/>
        <v>39901</v>
      </c>
      <c r="L8" s="100">
        <f t="shared" si="2"/>
        <v>42682</v>
      </c>
      <c r="M8" s="100">
        <f t="shared" si="2"/>
        <v>48749.145999999986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1098</v>
      </c>
      <c r="F10" s="86">
        <v>1309</v>
      </c>
      <c r="G10" s="86">
        <v>2091</v>
      </c>
      <c r="H10" s="87">
        <v>2827</v>
      </c>
      <c r="I10" s="86">
        <v>2533</v>
      </c>
      <c r="J10" s="88">
        <v>2811</v>
      </c>
      <c r="K10" s="86">
        <v>2968</v>
      </c>
      <c r="L10" s="86">
        <v>2591</v>
      </c>
      <c r="M10" s="86">
        <v>2728.3229999999999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105</v>
      </c>
      <c r="F11" s="86">
        <v>42</v>
      </c>
      <c r="G11" s="86">
        <v>105</v>
      </c>
      <c r="H11" s="87">
        <v>656</v>
      </c>
      <c r="I11" s="86">
        <v>429</v>
      </c>
      <c r="J11" s="88">
        <v>650</v>
      </c>
      <c r="K11" s="86">
        <v>685</v>
      </c>
      <c r="L11" s="86">
        <v>719</v>
      </c>
      <c r="M11" s="86">
        <v>757.10699999999997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3744</v>
      </c>
      <c r="F12" s="86">
        <v>5921</v>
      </c>
      <c r="G12" s="86">
        <v>4455</v>
      </c>
      <c r="H12" s="87">
        <v>3055</v>
      </c>
      <c r="I12" s="86">
        <v>4300</v>
      </c>
      <c r="J12" s="88">
        <v>4505</v>
      </c>
      <c r="K12" s="86">
        <v>4311</v>
      </c>
      <c r="L12" s="86">
        <v>5430</v>
      </c>
      <c r="M12" s="86">
        <v>5717.79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205</v>
      </c>
      <c r="F14" s="86">
        <v>356</v>
      </c>
      <c r="G14" s="86">
        <v>514</v>
      </c>
      <c r="H14" s="87">
        <v>2366</v>
      </c>
      <c r="I14" s="86">
        <v>1047</v>
      </c>
      <c r="J14" s="88">
        <v>1085</v>
      </c>
      <c r="K14" s="86">
        <v>1985</v>
      </c>
      <c r="L14" s="86">
        <v>2107</v>
      </c>
      <c r="M14" s="86">
        <v>2618.6709999999998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3864</v>
      </c>
      <c r="F15" s="86">
        <v>494</v>
      </c>
      <c r="G15" s="86">
        <v>613</v>
      </c>
      <c r="H15" s="87">
        <v>975</v>
      </c>
      <c r="I15" s="86">
        <v>941</v>
      </c>
      <c r="J15" s="88">
        <v>1130</v>
      </c>
      <c r="K15" s="86">
        <v>1524</v>
      </c>
      <c r="L15" s="86">
        <v>1573</v>
      </c>
      <c r="M15" s="86">
        <v>1856.3689999999999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4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44</v>
      </c>
      <c r="F17" s="86">
        <v>4</v>
      </c>
      <c r="G17" s="86">
        <v>794</v>
      </c>
      <c r="H17" s="87">
        <v>1626</v>
      </c>
      <c r="I17" s="86">
        <v>1032</v>
      </c>
      <c r="J17" s="88">
        <v>1186</v>
      </c>
      <c r="K17" s="86">
        <v>1909</v>
      </c>
      <c r="L17" s="86">
        <v>2002</v>
      </c>
      <c r="M17" s="86">
        <v>2108.1059999999998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1644</v>
      </c>
      <c r="G21" s="86">
        <v>8250</v>
      </c>
      <c r="H21" s="87">
        <v>0</v>
      </c>
      <c r="I21" s="86">
        <v>1834</v>
      </c>
      <c r="J21" s="88">
        <v>2579</v>
      </c>
      <c r="K21" s="86">
        <v>1801</v>
      </c>
      <c r="L21" s="86">
        <v>2028</v>
      </c>
      <c r="M21" s="86">
        <v>2285.4839999999999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625</v>
      </c>
      <c r="F22" s="86">
        <v>778</v>
      </c>
      <c r="G22" s="86">
        <v>270</v>
      </c>
      <c r="H22" s="87">
        <v>976</v>
      </c>
      <c r="I22" s="86">
        <v>209</v>
      </c>
      <c r="J22" s="88">
        <v>270</v>
      </c>
      <c r="K22" s="86">
        <v>1525</v>
      </c>
      <c r="L22" s="86">
        <v>1576</v>
      </c>
      <c r="M22" s="86">
        <v>2159.5280000000002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37</v>
      </c>
      <c r="F23" s="86">
        <v>0</v>
      </c>
      <c r="G23" s="86">
        <v>11</v>
      </c>
      <c r="H23" s="87">
        <v>0</v>
      </c>
      <c r="I23" s="86">
        <v>32</v>
      </c>
      <c r="J23" s="88">
        <v>39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11</v>
      </c>
      <c r="G24" s="86">
        <v>1</v>
      </c>
      <c r="H24" s="87">
        <v>55</v>
      </c>
      <c r="I24" s="86">
        <v>0</v>
      </c>
      <c r="J24" s="88">
        <v>17</v>
      </c>
      <c r="K24" s="86">
        <v>58</v>
      </c>
      <c r="L24" s="86">
        <v>60</v>
      </c>
      <c r="M24" s="86">
        <v>63.18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3347</v>
      </c>
      <c r="G25" s="86">
        <v>3375</v>
      </c>
      <c r="H25" s="87">
        <v>3265</v>
      </c>
      <c r="I25" s="86">
        <v>3648</v>
      </c>
      <c r="J25" s="88">
        <v>3751</v>
      </c>
      <c r="K25" s="86">
        <v>4488</v>
      </c>
      <c r="L25" s="86">
        <v>4708</v>
      </c>
      <c r="M25" s="86">
        <v>4957.5239999999994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84</v>
      </c>
      <c r="F29" s="86">
        <v>55</v>
      </c>
      <c r="G29" s="86">
        <v>99</v>
      </c>
      <c r="H29" s="87">
        <v>153</v>
      </c>
      <c r="I29" s="86">
        <v>46</v>
      </c>
      <c r="J29" s="88">
        <v>0</v>
      </c>
      <c r="K29" s="86">
        <v>90</v>
      </c>
      <c r="L29" s="86">
        <v>51</v>
      </c>
      <c r="M29" s="86">
        <v>53.702999999999996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5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30</v>
      </c>
      <c r="F32" s="86">
        <v>26</v>
      </c>
      <c r="G32" s="86">
        <v>23</v>
      </c>
      <c r="H32" s="87">
        <v>58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26</v>
      </c>
      <c r="F34" s="86">
        <v>146</v>
      </c>
      <c r="G34" s="86">
        <v>100</v>
      </c>
      <c r="H34" s="87">
        <v>300</v>
      </c>
      <c r="I34" s="86">
        <v>52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173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320</v>
      </c>
      <c r="F37" s="86">
        <v>228</v>
      </c>
      <c r="G37" s="86">
        <v>0</v>
      </c>
      <c r="H37" s="87">
        <v>635</v>
      </c>
      <c r="I37" s="86">
        <v>969</v>
      </c>
      <c r="J37" s="88">
        <v>1297</v>
      </c>
      <c r="K37" s="86">
        <v>1120</v>
      </c>
      <c r="L37" s="86">
        <v>1217</v>
      </c>
      <c r="M37" s="86">
        <v>1830.5009999999997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974</v>
      </c>
      <c r="F38" s="86">
        <v>1194</v>
      </c>
      <c r="G38" s="86">
        <v>1211</v>
      </c>
      <c r="H38" s="87">
        <v>3013</v>
      </c>
      <c r="I38" s="86">
        <v>1904</v>
      </c>
      <c r="J38" s="88">
        <v>2605</v>
      </c>
      <c r="K38" s="86">
        <v>3799</v>
      </c>
      <c r="L38" s="86">
        <v>3930</v>
      </c>
      <c r="M38" s="86">
        <v>4837.29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469</v>
      </c>
      <c r="F39" s="86">
        <v>493</v>
      </c>
      <c r="G39" s="86">
        <v>557</v>
      </c>
      <c r="H39" s="87">
        <v>840</v>
      </c>
      <c r="I39" s="86">
        <v>415</v>
      </c>
      <c r="J39" s="88">
        <v>625</v>
      </c>
      <c r="K39" s="86">
        <v>881</v>
      </c>
      <c r="L39" s="86">
        <v>927</v>
      </c>
      <c r="M39" s="86">
        <v>1576.1309999999999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</v>
      </c>
      <c r="F40" s="86">
        <v>5</v>
      </c>
      <c r="G40" s="86">
        <v>11</v>
      </c>
      <c r="H40" s="87">
        <v>0</v>
      </c>
      <c r="I40" s="86">
        <v>11</v>
      </c>
      <c r="J40" s="88">
        <v>11</v>
      </c>
      <c r="K40" s="86">
        <v>0</v>
      </c>
      <c r="L40" s="86">
        <v>0</v>
      </c>
      <c r="M40" s="86">
        <v>200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</v>
      </c>
      <c r="F41" s="86">
        <v>0</v>
      </c>
      <c r="G41" s="86">
        <v>6</v>
      </c>
      <c r="H41" s="87">
        <v>106</v>
      </c>
      <c r="I41" s="86">
        <v>66</v>
      </c>
      <c r="J41" s="88">
        <v>71</v>
      </c>
      <c r="K41" s="86">
        <v>111</v>
      </c>
      <c r="L41" s="86">
        <v>117</v>
      </c>
      <c r="M41" s="86">
        <v>123.20099999999999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4737</v>
      </c>
      <c r="F42" s="86">
        <v>2102</v>
      </c>
      <c r="G42" s="86">
        <v>2904</v>
      </c>
      <c r="H42" s="87">
        <v>5939</v>
      </c>
      <c r="I42" s="86">
        <v>3636</v>
      </c>
      <c r="J42" s="88">
        <v>4036</v>
      </c>
      <c r="K42" s="86">
        <v>6168</v>
      </c>
      <c r="L42" s="86">
        <v>6469</v>
      </c>
      <c r="M42" s="86">
        <v>6968.8569999999991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2821</v>
      </c>
      <c r="F43" s="86">
        <v>2930</v>
      </c>
      <c r="G43" s="86">
        <v>2433</v>
      </c>
      <c r="H43" s="87">
        <v>3339</v>
      </c>
      <c r="I43" s="86">
        <v>3617</v>
      </c>
      <c r="J43" s="88">
        <v>3606</v>
      </c>
      <c r="K43" s="86">
        <v>3509</v>
      </c>
      <c r="L43" s="86">
        <v>3681</v>
      </c>
      <c r="M43" s="86">
        <v>3876.0929999999998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485</v>
      </c>
      <c r="F44" s="86">
        <v>459</v>
      </c>
      <c r="G44" s="86">
        <v>923</v>
      </c>
      <c r="H44" s="87">
        <v>2926</v>
      </c>
      <c r="I44" s="86">
        <v>1677</v>
      </c>
      <c r="J44" s="88">
        <v>1807</v>
      </c>
      <c r="K44" s="86">
        <v>2286</v>
      </c>
      <c r="L44" s="86">
        <v>2779</v>
      </c>
      <c r="M44" s="86">
        <v>3026.2869999999998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209</v>
      </c>
      <c r="F45" s="86">
        <v>223</v>
      </c>
      <c r="G45" s="86">
        <v>444</v>
      </c>
      <c r="H45" s="87">
        <v>624</v>
      </c>
      <c r="I45" s="86">
        <v>718</v>
      </c>
      <c r="J45" s="88">
        <v>771</v>
      </c>
      <c r="K45" s="86">
        <v>656</v>
      </c>
      <c r="L45" s="86">
        <v>688</v>
      </c>
      <c r="M45" s="86">
        <v>974.46399999999994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27</v>
      </c>
      <c r="H46" s="94">
        <v>26</v>
      </c>
      <c r="I46" s="93">
        <v>0</v>
      </c>
      <c r="J46" s="95">
        <v>25</v>
      </c>
      <c r="K46" s="93">
        <v>27</v>
      </c>
      <c r="L46" s="93">
        <v>29</v>
      </c>
      <c r="M46" s="93">
        <v>30.536999999999999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6</v>
      </c>
      <c r="F47" s="100">
        <f t="shared" ref="F47:M47" si="3">SUM(F48:F49)</f>
        <v>52</v>
      </c>
      <c r="G47" s="100">
        <f t="shared" si="3"/>
        <v>4</v>
      </c>
      <c r="H47" s="101">
        <f t="shared" si="3"/>
        <v>10</v>
      </c>
      <c r="I47" s="100">
        <f t="shared" si="3"/>
        <v>0</v>
      </c>
      <c r="J47" s="102">
        <f t="shared" si="3"/>
        <v>1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6</v>
      </c>
      <c r="F48" s="79">
        <v>52</v>
      </c>
      <c r="G48" s="79">
        <v>4</v>
      </c>
      <c r="H48" s="80">
        <v>10</v>
      </c>
      <c r="I48" s="79">
        <v>0</v>
      </c>
      <c r="J48" s="81">
        <v>1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</v>
      </c>
      <c r="F51" s="72">
        <f t="shared" ref="F51:M51" si="4">F52+F59+F62+F63+F64+F72+F73</f>
        <v>78</v>
      </c>
      <c r="G51" s="72">
        <f t="shared" si="4"/>
        <v>173</v>
      </c>
      <c r="H51" s="73">
        <f t="shared" si="4"/>
        <v>0</v>
      </c>
      <c r="I51" s="72">
        <f t="shared" si="4"/>
        <v>617</v>
      </c>
      <c r="J51" s="74">
        <f t="shared" si="4"/>
        <v>766</v>
      </c>
      <c r="K51" s="72">
        <f t="shared" si="4"/>
        <v>1003</v>
      </c>
      <c r="L51" s="72">
        <f t="shared" si="4"/>
        <v>1083</v>
      </c>
      <c r="M51" s="72">
        <f t="shared" si="4"/>
        <v>1170.3989999999999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23</v>
      </c>
      <c r="F73" s="86">
        <f t="shared" ref="F73:M73" si="12">SUM(F74:F75)</f>
        <v>78</v>
      </c>
      <c r="G73" s="86">
        <f t="shared" si="12"/>
        <v>173</v>
      </c>
      <c r="H73" s="87">
        <f t="shared" si="12"/>
        <v>0</v>
      </c>
      <c r="I73" s="86">
        <f t="shared" si="12"/>
        <v>617</v>
      </c>
      <c r="J73" s="88">
        <f t="shared" si="12"/>
        <v>766</v>
      </c>
      <c r="K73" s="86">
        <f t="shared" si="12"/>
        <v>1003</v>
      </c>
      <c r="L73" s="86">
        <f t="shared" si="12"/>
        <v>1083</v>
      </c>
      <c r="M73" s="86">
        <f t="shared" si="12"/>
        <v>1170.3989999999999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325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23</v>
      </c>
      <c r="F75" s="93">
        <v>78</v>
      </c>
      <c r="G75" s="93">
        <v>173</v>
      </c>
      <c r="H75" s="94">
        <v>0</v>
      </c>
      <c r="I75" s="93">
        <v>292</v>
      </c>
      <c r="J75" s="95">
        <v>766</v>
      </c>
      <c r="K75" s="93">
        <v>1003</v>
      </c>
      <c r="L75" s="93">
        <v>1083</v>
      </c>
      <c r="M75" s="93">
        <v>1170.3989999999999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134</v>
      </c>
      <c r="F77" s="72">
        <f t="shared" ref="F77:M77" si="13">F78+F81+F84+F85+F86+F87+F88</f>
        <v>710</v>
      </c>
      <c r="G77" s="72">
        <f t="shared" si="13"/>
        <v>1078</v>
      </c>
      <c r="H77" s="73">
        <f t="shared" si="13"/>
        <v>4184</v>
      </c>
      <c r="I77" s="72">
        <f t="shared" si="13"/>
        <v>4085</v>
      </c>
      <c r="J77" s="74">
        <f t="shared" si="13"/>
        <v>4584</v>
      </c>
      <c r="K77" s="72">
        <f t="shared" si="13"/>
        <v>9596</v>
      </c>
      <c r="L77" s="72">
        <f t="shared" si="13"/>
        <v>5390</v>
      </c>
      <c r="M77" s="72">
        <f t="shared" si="13"/>
        <v>5675.6369999999997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134</v>
      </c>
      <c r="F81" s="86">
        <f t="shared" ref="F81:M81" si="15">SUM(F82:F83)</f>
        <v>710</v>
      </c>
      <c r="G81" s="86">
        <f t="shared" si="15"/>
        <v>1078</v>
      </c>
      <c r="H81" s="87">
        <f t="shared" si="15"/>
        <v>4184</v>
      </c>
      <c r="I81" s="86">
        <f t="shared" si="15"/>
        <v>4085</v>
      </c>
      <c r="J81" s="88">
        <f t="shared" si="15"/>
        <v>4584</v>
      </c>
      <c r="K81" s="86">
        <f t="shared" si="15"/>
        <v>9596</v>
      </c>
      <c r="L81" s="86">
        <f t="shared" si="15"/>
        <v>5390</v>
      </c>
      <c r="M81" s="86">
        <f t="shared" si="15"/>
        <v>5675.6369999999997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2500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134</v>
      </c>
      <c r="F83" s="93">
        <v>710</v>
      </c>
      <c r="G83" s="93">
        <v>1078</v>
      </c>
      <c r="H83" s="94">
        <v>4184</v>
      </c>
      <c r="I83" s="93">
        <v>4085</v>
      </c>
      <c r="J83" s="95">
        <v>4584</v>
      </c>
      <c r="K83" s="93">
        <v>7096</v>
      </c>
      <c r="L83" s="93">
        <v>5390</v>
      </c>
      <c r="M83" s="93">
        <v>5675.6369999999997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51405</v>
      </c>
      <c r="F92" s="46">
        <f t="shared" ref="F92:M92" si="16">F4+F51+F77+F90</f>
        <v>57125</v>
      </c>
      <c r="G92" s="46">
        <f t="shared" si="16"/>
        <v>70340</v>
      </c>
      <c r="H92" s="47">
        <f t="shared" si="16"/>
        <v>104555</v>
      </c>
      <c r="I92" s="46">
        <f t="shared" si="16"/>
        <v>90596</v>
      </c>
      <c r="J92" s="48">
        <f t="shared" si="16"/>
        <v>97156</v>
      </c>
      <c r="K92" s="46">
        <f t="shared" si="16"/>
        <v>122897</v>
      </c>
      <c r="L92" s="46">
        <f t="shared" si="16"/>
        <v>134556</v>
      </c>
      <c r="M92" s="46">
        <f t="shared" si="16"/>
        <v>147416.43499999997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33339</v>
      </c>
      <c r="F4" s="72">
        <f t="shared" ref="F4:M4" si="0">F5+F8+F47</f>
        <v>39170</v>
      </c>
      <c r="G4" s="72">
        <f t="shared" si="0"/>
        <v>80567</v>
      </c>
      <c r="H4" s="73">
        <f t="shared" si="0"/>
        <v>103555</v>
      </c>
      <c r="I4" s="72">
        <f t="shared" si="0"/>
        <v>129019</v>
      </c>
      <c r="J4" s="74">
        <f t="shared" si="0"/>
        <v>125281</v>
      </c>
      <c r="K4" s="72">
        <f t="shared" si="0"/>
        <v>114610</v>
      </c>
      <c r="L4" s="72">
        <f t="shared" si="0"/>
        <v>165795</v>
      </c>
      <c r="M4" s="72">
        <f t="shared" si="0"/>
        <v>252066.13500000001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19467</v>
      </c>
      <c r="F5" s="100">
        <f t="shared" ref="F5:M5" si="1">SUM(F6:F7)</f>
        <v>22319</v>
      </c>
      <c r="G5" s="100">
        <f t="shared" si="1"/>
        <v>26118</v>
      </c>
      <c r="H5" s="101">
        <f t="shared" si="1"/>
        <v>60361</v>
      </c>
      <c r="I5" s="100">
        <f t="shared" si="1"/>
        <v>39961</v>
      </c>
      <c r="J5" s="102">
        <f t="shared" si="1"/>
        <v>40507</v>
      </c>
      <c r="K5" s="100">
        <f t="shared" si="1"/>
        <v>55692</v>
      </c>
      <c r="L5" s="100">
        <f t="shared" si="1"/>
        <v>58735</v>
      </c>
      <c r="M5" s="100">
        <f t="shared" si="1"/>
        <v>61947.954999999994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16968</v>
      </c>
      <c r="F6" s="79">
        <v>19528</v>
      </c>
      <c r="G6" s="79">
        <v>22885</v>
      </c>
      <c r="H6" s="80">
        <v>55491</v>
      </c>
      <c r="I6" s="79">
        <v>34775</v>
      </c>
      <c r="J6" s="81">
        <v>34938</v>
      </c>
      <c r="K6" s="79">
        <v>51006</v>
      </c>
      <c r="L6" s="79">
        <v>53844</v>
      </c>
      <c r="M6" s="79">
        <v>56697.731999999996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2499</v>
      </c>
      <c r="F7" s="93">
        <v>2791</v>
      </c>
      <c r="G7" s="93">
        <v>3233</v>
      </c>
      <c r="H7" s="94">
        <v>4870</v>
      </c>
      <c r="I7" s="93">
        <v>5186</v>
      </c>
      <c r="J7" s="95">
        <v>5569</v>
      </c>
      <c r="K7" s="93">
        <v>4686</v>
      </c>
      <c r="L7" s="93">
        <v>4891</v>
      </c>
      <c r="M7" s="93">
        <v>5250.223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13869</v>
      </c>
      <c r="F8" s="100">
        <f t="shared" ref="F8:M8" si="2">SUM(F9:F46)</f>
        <v>16851</v>
      </c>
      <c r="G8" s="100">
        <f t="shared" si="2"/>
        <v>54449</v>
      </c>
      <c r="H8" s="101">
        <f t="shared" si="2"/>
        <v>43194</v>
      </c>
      <c r="I8" s="100">
        <f t="shared" si="2"/>
        <v>89058</v>
      </c>
      <c r="J8" s="102">
        <f t="shared" si="2"/>
        <v>84774</v>
      </c>
      <c r="K8" s="100">
        <f t="shared" si="2"/>
        <v>58918</v>
      </c>
      <c r="L8" s="100">
        <f t="shared" si="2"/>
        <v>107060</v>
      </c>
      <c r="M8" s="100">
        <f t="shared" si="2"/>
        <v>190118.18000000002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47</v>
      </c>
      <c r="F10" s="86">
        <v>631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</v>
      </c>
      <c r="F11" s="86">
        <v>64</v>
      </c>
      <c r="G11" s="86">
        <v>115</v>
      </c>
      <c r="H11" s="87">
        <v>516</v>
      </c>
      <c r="I11" s="86">
        <v>276</v>
      </c>
      <c r="J11" s="88">
        <v>336</v>
      </c>
      <c r="K11" s="86">
        <v>559</v>
      </c>
      <c r="L11" s="86">
        <v>605</v>
      </c>
      <c r="M11" s="86">
        <v>787.06499999999994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1229</v>
      </c>
      <c r="F12" s="86">
        <v>0</v>
      </c>
      <c r="G12" s="86">
        <v>0</v>
      </c>
      <c r="H12" s="87">
        <v>0</v>
      </c>
      <c r="I12" s="86">
        <v>500</v>
      </c>
      <c r="J12" s="88">
        <v>500</v>
      </c>
      <c r="K12" s="86">
        <v>526</v>
      </c>
      <c r="L12" s="86">
        <v>551</v>
      </c>
      <c r="M12" s="86">
        <v>2580.203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</v>
      </c>
      <c r="F14" s="86">
        <v>113</v>
      </c>
      <c r="G14" s="86">
        <v>149</v>
      </c>
      <c r="H14" s="87">
        <v>143</v>
      </c>
      <c r="I14" s="86">
        <v>261</v>
      </c>
      <c r="J14" s="88">
        <v>275</v>
      </c>
      <c r="K14" s="86">
        <v>201</v>
      </c>
      <c r="L14" s="86">
        <v>207</v>
      </c>
      <c r="M14" s="86">
        <v>517.971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80</v>
      </c>
      <c r="F15" s="86">
        <v>332</v>
      </c>
      <c r="G15" s="86">
        <v>7808</v>
      </c>
      <c r="H15" s="87">
        <v>621</v>
      </c>
      <c r="I15" s="86">
        <v>5029</v>
      </c>
      <c r="J15" s="88">
        <v>5135</v>
      </c>
      <c r="K15" s="86">
        <v>652</v>
      </c>
      <c r="L15" s="86">
        <v>685</v>
      </c>
      <c r="M15" s="86">
        <v>791.30499999999995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9177</v>
      </c>
      <c r="F17" s="86">
        <v>5933</v>
      </c>
      <c r="G17" s="86">
        <v>41636</v>
      </c>
      <c r="H17" s="87">
        <v>35444</v>
      </c>
      <c r="I17" s="86">
        <v>77218</v>
      </c>
      <c r="J17" s="88">
        <v>71418</v>
      </c>
      <c r="K17" s="86">
        <v>50290</v>
      </c>
      <c r="L17" s="86">
        <v>97577</v>
      </c>
      <c r="M17" s="86">
        <v>174625.58100000001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4872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</v>
      </c>
      <c r="F22" s="86">
        <v>35</v>
      </c>
      <c r="G22" s="86">
        <v>22</v>
      </c>
      <c r="H22" s="87">
        <v>0</v>
      </c>
      <c r="I22" s="86">
        <v>46</v>
      </c>
      <c r="J22" s="88">
        <v>52</v>
      </c>
      <c r="K22" s="86">
        <v>0</v>
      </c>
      <c r="L22" s="86">
        <v>0</v>
      </c>
      <c r="M22" s="86">
        <v>70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329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24</v>
      </c>
      <c r="F29" s="86">
        <v>31</v>
      </c>
      <c r="G29" s="86">
        <v>51</v>
      </c>
      <c r="H29" s="87">
        <v>116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</v>
      </c>
      <c r="F32" s="86">
        <v>2</v>
      </c>
      <c r="G32" s="86">
        <v>5</v>
      </c>
      <c r="H32" s="87">
        <v>0</v>
      </c>
      <c r="I32" s="86">
        <v>1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</v>
      </c>
      <c r="F37" s="86">
        <v>2</v>
      </c>
      <c r="G37" s="86">
        <v>0</v>
      </c>
      <c r="H37" s="87">
        <v>0</v>
      </c>
      <c r="I37" s="86">
        <v>149</v>
      </c>
      <c r="J37" s="88">
        <v>204</v>
      </c>
      <c r="K37" s="86">
        <v>142</v>
      </c>
      <c r="L37" s="86">
        <v>145</v>
      </c>
      <c r="M37" s="86">
        <v>512.68499999999995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1963</v>
      </c>
      <c r="F38" s="86">
        <v>999</v>
      </c>
      <c r="G38" s="86">
        <v>1267</v>
      </c>
      <c r="H38" s="87">
        <v>2067</v>
      </c>
      <c r="I38" s="86">
        <v>1420</v>
      </c>
      <c r="J38" s="88">
        <v>1798</v>
      </c>
      <c r="K38" s="86">
        <v>2211</v>
      </c>
      <c r="L38" s="86">
        <v>2301</v>
      </c>
      <c r="M38" s="86">
        <v>3029.953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76</v>
      </c>
      <c r="F39" s="86">
        <v>98</v>
      </c>
      <c r="G39" s="86">
        <v>97</v>
      </c>
      <c r="H39" s="87">
        <v>176</v>
      </c>
      <c r="I39" s="86">
        <v>182</v>
      </c>
      <c r="J39" s="88">
        <v>200</v>
      </c>
      <c r="K39" s="86">
        <v>165</v>
      </c>
      <c r="L39" s="86">
        <v>193</v>
      </c>
      <c r="M39" s="86">
        <v>533.22899999999993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</v>
      </c>
      <c r="G40" s="86">
        <v>0</v>
      </c>
      <c r="H40" s="87">
        <v>0</v>
      </c>
      <c r="I40" s="86">
        <v>1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1059</v>
      </c>
      <c r="F42" s="86">
        <v>1423</v>
      </c>
      <c r="G42" s="86">
        <v>2041</v>
      </c>
      <c r="H42" s="87">
        <v>3206</v>
      </c>
      <c r="I42" s="86">
        <v>3289</v>
      </c>
      <c r="J42" s="88">
        <v>3760</v>
      </c>
      <c r="K42" s="86">
        <v>3464</v>
      </c>
      <c r="L42" s="86">
        <v>3569</v>
      </c>
      <c r="M42" s="86">
        <v>4728.1569999999992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1467</v>
      </c>
      <c r="G43" s="86">
        <v>64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60</v>
      </c>
      <c r="F44" s="86">
        <v>366</v>
      </c>
      <c r="G44" s="86">
        <v>799</v>
      </c>
      <c r="H44" s="87">
        <v>657</v>
      </c>
      <c r="I44" s="86">
        <v>150</v>
      </c>
      <c r="J44" s="88">
        <v>560</v>
      </c>
      <c r="K44" s="86">
        <v>248</v>
      </c>
      <c r="L44" s="86">
        <v>724</v>
      </c>
      <c r="M44" s="86">
        <v>1062.3720000000001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110</v>
      </c>
      <c r="F45" s="86">
        <v>153</v>
      </c>
      <c r="G45" s="86">
        <v>391</v>
      </c>
      <c r="H45" s="87">
        <v>248</v>
      </c>
      <c r="I45" s="86">
        <v>536</v>
      </c>
      <c r="J45" s="88">
        <v>536</v>
      </c>
      <c r="K45" s="86">
        <v>460</v>
      </c>
      <c r="L45" s="86">
        <v>503</v>
      </c>
      <c r="M45" s="86">
        <v>879.65900000000011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82</v>
      </c>
      <c r="H51" s="73">
        <f t="shared" si="4"/>
        <v>511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82</v>
      </c>
      <c r="H73" s="87">
        <f t="shared" si="12"/>
        <v>511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82</v>
      </c>
      <c r="H75" s="94">
        <v>511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136</v>
      </c>
      <c r="F77" s="72">
        <f t="shared" ref="F77:M77" si="13">F78+F81+F84+F85+F86+F87+F88</f>
        <v>291</v>
      </c>
      <c r="G77" s="72">
        <f t="shared" si="13"/>
        <v>508</v>
      </c>
      <c r="H77" s="73">
        <f t="shared" si="13"/>
        <v>1663</v>
      </c>
      <c r="I77" s="72">
        <f t="shared" si="13"/>
        <v>1243</v>
      </c>
      <c r="J77" s="74">
        <f t="shared" si="13"/>
        <v>1653</v>
      </c>
      <c r="K77" s="72">
        <f t="shared" si="13"/>
        <v>1095</v>
      </c>
      <c r="L77" s="72">
        <f t="shared" si="13"/>
        <v>1568</v>
      </c>
      <c r="M77" s="72">
        <f t="shared" si="13"/>
        <v>2101.1040000000003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136</v>
      </c>
      <c r="F81" s="86">
        <f t="shared" ref="F81:M81" si="15">SUM(F82:F83)</f>
        <v>291</v>
      </c>
      <c r="G81" s="86">
        <f t="shared" si="15"/>
        <v>508</v>
      </c>
      <c r="H81" s="87">
        <f t="shared" si="15"/>
        <v>1663</v>
      </c>
      <c r="I81" s="86">
        <f t="shared" si="15"/>
        <v>1243</v>
      </c>
      <c r="J81" s="88">
        <f t="shared" si="15"/>
        <v>1653</v>
      </c>
      <c r="K81" s="86">
        <f t="shared" si="15"/>
        <v>1095</v>
      </c>
      <c r="L81" s="86">
        <f t="shared" si="15"/>
        <v>1568</v>
      </c>
      <c r="M81" s="86">
        <f t="shared" si="15"/>
        <v>2101.1040000000003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136</v>
      </c>
      <c r="F83" s="93">
        <v>291</v>
      </c>
      <c r="G83" s="93">
        <v>508</v>
      </c>
      <c r="H83" s="94">
        <v>1663</v>
      </c>
      <c r="I83" s="93">
        <v>1243</v>
      </c>
      <c r="J83" s="95">
        <v>1653</v>
      </c>
      <c r="K83" s="93">
        <v>1095</v>
      </c>
      <c r="L83" s="93">
        <v>1568</v>
      </c>
      <c r="M83" s="93">
        <v>2101.1040000000003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33475</v>
      </c>
      <c r="F92" s="46">
        <f t="shared" ref="F92:M92" si="16">F4+F51+F77+F90</f>
        <v>39461</v>
      </c>
      <c r="G92" s="46">
        <f t="shared" si="16"/>
        <v>81157</v>
      </c>
      <c r="H92" s="47">
        <f t="shared" si="16"/>
        <v>105729</v>
      </c>
      <c r="I92" s="46">
        <f t="shared" si="16"/>
        <v>130262</v>
      </c>
      <c r="J92" s="48">
        <f t="shared" si="16"/>
        <v>126934</v>
      </c>
      <c r="K92" s="46">
        <f t="shared" si="16"/>
        <v>115705</v>
      </c>
      <c r="L92" s="46">
        <f t="shared" si="16"/>
        <v>167363</v>
      </c>
      <c r="M92" s="46">
        <f t="shared" si="16"/>
        <v>254167.239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10559</v>
      </c>
      <c r="F4" s="72">
        <f t="shared" ref="F4:M4" si="0">F5+F8+F47</f>
        <v>15083</v>
      </c>
      <c r="G4" s="72">
        <f t="shared" si="0"/>
        <v>15206</v>
      </c>
      <c r="H4" s="73">
        <f t="shared" si="0"/>
        <v>38114</v>
      </c>
      <c r="I4" s="72">
        <f t="shared" si="0"/>
        <v>34094</v>
      </c>
      <c r="J4" s="74">
        <f t="shared" si="0"/>
        <v>35024</v>
      </c>
      <c r="K4" s="72">
        <f t="shared" si="0"/>
        <v>41251</v>
      </c>
      <c r="L4" s="72">
        <f t="shared" si="0"/>
        <v>43204</v>
      </c>
      <c r="M4" s="72">
        <f t="shared" si="0"/>
        <v>42499.811999999991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6573</v>
      </c>
      <c r="F5" s="100">
        <f t="shared" ref="F5:M5" si="1">SUM(F6:F7)</f>
        <v>7561</v>
      </c>
      <c r="G5" s="100">
        <f t="shared" si="1"/>
        <v>11027</v>
      </c>
      <c r="H5" s="101">
        <f t="shared" si="1"/>
        <v>29018</v>
      </c>
      <c r="I5" s="100">
        <f t="shared" si="1"/>
        <v>20705</v>
      </c>
      <c r="J5" s="102">
        <f t="shared" si="1"/>
        <v>21375</v>
      </c>
      <c r="K5" s="100">
        <f t="shared" si="1"/>
        <v>32575</v>
      </c>
      <c r="L5" s="100">
        <f t="shared" si="1"/>
        <v>34288</v>
      </c>
      <c r="M5" s="100">
        <f t="shared" si="1"/>
        <v>33105.263999999996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5745</v>
      </c>
      <c r="F6" s="79">
        <v>6668</v>
      </c>
      <c r="G6" s="79">
        <v>9615</v>
      </c>
      <c r="H6" s="80">
        <v>24880</v>
      </c>
      <c r="I6" s="79">
        <v>16752</v>
      </c>
      <c r="J6" s="81">
        <v>18351</v>
      </c>
      <c r="K6" s="79">
        <v>28239</v>
      </c>
      <c r="L6" s="79">
        <v>29685</v>
      </c>
      <c r="M6" s="79">
        <v>28258.304999999997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828</v>
      </c>
      <c r="F7" s="93">
        <v>893</v>
      </c>
      <c r="G7" s="93">
        <v>1412</v>
      </c>
      <c r="H7" s="94">
        <v>4138</v>
      </c>
      <c r="I7" s="93">
        <v>3953</v>
      </c>
      <c r="J7" s="95">
        <v>3024</v>
      </c>
      <c r="K7" s="93">
        <v>4336</v>
      </c>
      <c r="L7" s="93">
        <v>4603</v>
      </c>
      <c r="M7" s="93">
        <v>4846.9589999999998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3986</v>
      </c>
      <c r="F8" s="100">
        <f t="shared" ref="F8:M8" si="2">SUM(F9:F46)</f>
        <v>7522</v>
      </c>
      <c r="G8" s="100">
        <f t="shared" si="2"/>
        <v>4179</v>
      </c>
      <c r="H8" s="101">
        <f t="shared" si="2"/>
        <v>9096</v>
      </c>
      <c r="I8" s="100">
        <f t="shared" si="2"/>
        <v>13388</v>
      </c>
      <c r="J8" s="102">
        <f t="shared" si="2"/>
        <v>13648</v>
      </c>
      <c r="K8" s="100">
        <f t="shared" si="2"/>
        <v>8676</v>
      </c>
      <c r="L8" s="100">
        <f t="shared" si="2"/>
        <v>8916</v>
      </c>
      <c r="M8" s="100">
        <f t="shared" si="2"/>
        <v>9394.5479999999989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332</v>
      </c>
      <c r="F10" s="86">
        <v>403</v>
      </c>
      <c r="G10" s="86">
        <v>492</v>
      </c>
      <c r="H10" s="87">
        <v>0</v>
      </c>
      <c r="I10" s="86">
        <v>-73</v>
      </c>
      <c r="J10" s="88">
        <v>387</v>
      </c>
      <c r="K10" s="86">
        <v>238</v>
      </c>
      <c r="L10" s="86">
        <v>474</v>
      </c>
      <c r="M10" s="86">
        <v>499.12199999999996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</v>
      </c>
      <c r="F11" s="86">
        <v>30</v>
      </c>
      <c r="G11" s="86">
        <v>137</v>
      </c>
      <c r="H11" s="87">
        <v>1042</v>
      </c>
      <c r="I11" s="86">
        <v>623</v>
      </c>
      <c r="J11" s="88">
        <v>639</v>
      </c>
      <c r="K11" s="86">
        <v>514</v>
      </c>
      <c r="L11" s="86">
        <v>592</v>
      </c>
      <c r="M11" s="86">
        <v>623.37599999999998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121</v>
      </c>
      <c r="F14" s="86">
        <v>168</v>
      </c>
      <c r="G14" s="86">
        <v>82</v>
      </c>
      <c r="H14" s="87">
        <v>211</v>
      </c>
      <c r="I14" s="86">
        <v>290</v>
      </c>
      <c r="J14" s="88">
        <v>238</v>
      </c>
      <c r="K14" s="86">
        <v>722</v>
      </c>
      <c r="L14" s="86">
        <v>758</v>
      </c>
      <c r="M14" s="86">
        <v>798.17399999999998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40</v>
      </c>
      <c r="F15" s="86">
        <v>2047</v>
      </c>
      <c r="G15" s="86">
        <v>115</v>
      </c>
      <c r="H15" s="87">
        <v>535</v>
      </c>
      <c r="I15" s="86">
        <v>4186</v>
      </c>
      <c r="J15" s="88">
        <v>4180</v>
      </c>
      <c r="K15" s="86">
        <v>563</v>
      </c>
      <c r="L15" s="86">
        <v>590</v>
      </c>
      <c r="M15" s="86">
        <v>621.27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911</v>
      </c>
      <c r="G16" s="86">
        <v>0</v>
      </c>
      <c r="H16" s="87">
        <v>0</v>
      </c>
      <c r="I16" s="86">
        <v>539</v>
      </c>
      <c r="J16" s="88">
        <v>771</v>
      </c>
      <c r="K16" s="86">
        <v>500</v>
      </c>
      <c r="L16" s="86">
        <v>500</v>
      </c>
      <c r="M16" s="86">
        <v>526.5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1312</v>
      </c>
      <c r="F17" s="86">
        <v>639</v>
      </c>
      <c r="G17" s="86">
        <v>651</v>
      </c>
      <c r="H17" s="87">
        <v>2689</v>
      </c>
      <c r="I17" s="86">
        <v>1171</v>
      </c>
      <c r="J17" s="88">
        <v>1183</v>
      </c>
      <c r="K17" s="86">
        <v>1737</v>
      </c>
      <c r="L17" s="86">
        <v>1876</v>
      </c>
      <c r="M17" s="86">
        <v>1975.4279999999999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342</v>
      </c>
      <c r="F21" s="86">
        <v>465</v>
      </c>
      <c r="G21" s="86">
        <v>0</v>
      </c>
      <c r="H21" s="87">
        <v>0</v>
      </c>
      <c r="I21" s="86">
        <v>0</v>
      </c>
      <c r="J21" s="88">
        <v>0</v>
      </c>
      <c r="K21" s="86">
        <v>147</v>
      </c>
      <c r="L21" s="86">
        <v>172</v>
      </c>
      <c r="M21" s="86">
        <v>181.11599999999999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29</v>
      </c>
      <c r="F22" s="86">
        <v>24</v>
      </c>
      <c r="G22" s="86">
        <v>20</v>
      </c>
      <c r="H22" s="87">
        <v>1</v>
      </c>
      <c r="I22" s="86">
        <v>7</v>
      </c>
      <c r="J22" s="88">
        <v>7</v>
      </c>
      <c r="K22" s="86">
        <v>1</v>
      </c>
      <c r="L22" s="86">
        <v>1</v>
      </c>
      <c r="M22" s="86">
        <v>1.0529999999999999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4</v>
      </c>
      <c r="G29" s="86">
        <v>19</v>
      </c>
      <c r="H29" s="87">
        <v>10</v>
      </c>
      <c r="I29" s="86">
        <v>0</v>
      </c>
      <c r="J29" s="88">
        <v>0</v>
      </c>
      <c r="K29" s="86">
        <v>0</v>
      </c>
      <c r="L29" s="86">
        <v>10</v>
      </c>
      <c r="M29" s="86">
        <v>10.53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6</v>
      </c>
      <c r="H32" s="87">
        <v>4</v>
      </c>
      <c r="I32" s="86">
        <v>0</v>
      </c>
      <c r="J32" s="88">
        <v>0</v>
      </c>
      <c r="K32" s="86">
        <v>0</v>
      </c>
      <c r="L32" s="86">
        <v>4</v>
      </c>
      <c r="M32" s="86">
        <v>4.2119999999999997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8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12</v>
      </c>
      <c r="F37" s="86">
        <v>10</v>
      </c>
      <c r="G37" s="86">
        <v>0</v>
      </c>
      <c r="H37" s="87">
        <v>7</v>
      </c>
      <c r="I37" s="86">
        <v>47</v>
      </c>
      <c r="J37" s="88">
        <v>51</v>
      </c>
      <c r="K37" s="86">
        <v>25</v>
      </c>
      <c r="L37" s="86">
        <v>12</v>
      </c>
      <c r="M37" s="86">
        <v>18.635999999999999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202</v>
      </c>
      <c r="F38" s="86">
        <v>350</v>
      </c>
      <c r="G38" s="86">
        <v>201</v>
      </c>
      <c r="H38" s="87">
        <v>1342</v>
      </c>
      <c r="I38" s="86">
        <v>782</v>
      </c>
      <c r="J38" s="88">
        <v>760</v>
      </c>
      <c r="K38" s="86">
        <v>707</v>
      </c>
      <c r="L38" s="86">
        <v>776</v>
      </c>
      <c r="M38" s="86">
        <v>817.12799999999993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891</v>
      </c>
      <c r="F39" s="86">
        <v>898</v>
      </c>
      <c r="G39" s="86">
        <v>747</v>
      </c>
      <c r="H39" s="87">
        <v>0</v>
      </c>
      <c r="I39" s="86">
        <v>2162</v>
      </c>
      <c r="J39" s="88">
        <v>2259</v>
      </c>
      <c r="K39" s="86">
        <v>1250</v>
      </c>
      <c r="L39" s="86">
        <v>1300</v>
      </c>
      <c r="M39" s="86">
        <v>1368.8999999999999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206</v>
      </c>
      <c r="G40" s="86">
        <v>139</v>
      </c>
      <c r="H40" s="87">
        <v>0</v>
      </c>
      <c r="I40" s="86">
        <v>243</v>
      </c>
      <c r="J40" s="88">
        <v>250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247</v>
      </c>
      <c r="F42" s="86">
        <v>490</v>
      </c>
      <c r="G42" s="86">
        <v>574</v>
      </c>
      <c r="H42" s="87">
        <v>1507</v>
      </c>
      <c r="I42" s="86">
        <v>1461</v>
      </c>
      <c r="J42" s="88">
        <v>1438</v>
      </c>
      <c r="K42" s="86">
        <v>1498</v>
      </c>
      <c r="L42" s="86">
        <v>1608</v>
      </c>
      <c r="M42" s="86">
        <v>1693.2239999999999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321</v>
      </c>
      <c r="F43" s="86">
        <v>731</v>
      </c>
      <c r="G43" s="86">
        <v>874</v>
      </c>
      <c r="H43" s="87">
        <v>160</v>
      </c>
      <c r="I43" s="86">
        <v>1903</v>
      </c>
      <c r="J43" s="88">
        <v>1413</v>
      </c>
      <c r="K43" s="86">
        <v>726</v>
      </c>
      <c r="L43" s="86">
        <v>176</v>
      </c>
      <c r="M43" s="86">
        <v>185.32799999999997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74</v>
      </c>
      <c r="F44" s="86">
        <v>136</v>
      </c>
      <c r="G44" s="86">
        <v>91</v>
      </c>
      <c r="H44" s="87">
        <v>1563</v>
      </c>
      <c r="I44" s="86">
        <v>35</v>
      </c>
      <c r="J44" s="88">
        <v>35</v>
      </c>
      <c r="K44" s="86">
        <v>22</v>
      </c>
      <c r="L44" s="86">
        <v>39</v>
      </c>
      <c r="M44" s="86">
        <v>41.067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54</v>
      </c>
      <c r="F45" s="86">
        <v>10</v>
      </c>
      <c r="G45" s="86">
        <v>23</v>
      </c>
      <c r="H45" s="87">
        <v>25</v>
      </c>
      <c r="I45" s="86">
        <v>12</v>
      </c>
      <c r="J45" s="88">
        <v>37</v>
      </c>
      <c r="K45" s="86">
        <v>26</v>
      </c>
      <c r="L45" s="86">
        <v>28</v>
      </c>
      <c r="M45" s="86">
        <v>29.483999999999998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1</v>
      </c>
      <c r="J47" s="102">
        <f t="shared" si="3"/>
        <v>1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1</v>
      </c>
      <c r="J48" s="81">
        <v>1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182</v>
      </c>
      <c r="G51" s="72">
        <f t="shared" si="4"/>
        <v>48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182</v>
      </c>
      <c r="G73" s="86">
        <f t="shared" si="12"/>
        <v>48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182</v>
      </c>
      <c r="G75" s="93">
        <v>48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181</v>
      </c>
      <c r="F77" s="72">
        <f t="shared" ref="F77:M77" si="13">F78+F81+F84+F85+F86+F87+F88</f>
        <v>162</v>
      </c>
      <c r="G77" s="72">
        <f t="shared" si="13"/>
        <v>436</v>
      </c>
      <c r="H77" s="73">
        <f t="shared" si="13"/>
        <v>1055</v>
      </c>
      <c r="I77" s="72">
        <f t="shared" si="13"/>
        <v>955</v>
      </c>
      <c r="J77" s="74">
        <f t="shared" si="13"/>
        <v>3455</v>
      </c>
      <c r="K77" s="72">
        <f t="shared" si="13"/>
        <v>3096</v>
      </c>
      <c r="L77" s="72">
        <f t="shared" si="13"/>
        <v>1509</v>
      </c>
      <c r="M77" s="72">
        <f t="shared" si="13"/>
        <v>1588.9769999999999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181</v>
      </c>
      <c r="F81" s="86">
        <f t="shared" ref="F81:M81" si="15">SUM(F82:F83)</f>
        <v>162</v>
      </c>
      <c r="G81" s="86">
        <f t="shared" si="15"/>
        <v>436</v>
      </c>
      <c r="H81" s="87">
        <f t="shared" si="15"/>
        <v>1055</v>
      </c>
      <c r="I81" s="86">
        <f t="shared" si="15"/>
        <v>955</v>
      </c>
      <c r="J81" s="88">
        <f t="shared" si="15"/>
        <v>3455</v>
      </c>
      <c r="K81" s="86">
        <f t="shared" si="15"/>
        <v>3096</v>
      </c>
      <c r="L81" s="86">
        <f t="shared" si="15"/>
        <v>1509</v>
      </c>
      <c r="M81" s="86">
        <f t="shared" si="15"/>
        <v>1588.9769999999999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181</v>
      </c>
      <c r="F83" s="93">
        <v>162</v>
      </c>
      <c r="G83" s="93">
        <v>436</v>
      </c>
      <c r="H83" s="94">
        <v>1055</v>
      </c>
      <c r="I83" s="93">
        <v>955</v>
      </c>
      <c r="J83" s="95">
        <v>3455</v>
      </c>
      <c r="K83" s="93">
        <v>3096</v>
      </c>
      <c r="L83" s="93">
        <v>1509</v>
      </c>
      <c r="M83" s="93">
        <v>1588.9769999999999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10740</v>
      </c>
      <c r="F92" s="46">
        <f t="shared" ref="F92:M92" si="16">F4+F51+F77+F90</f>
        <v>15427</v>
      </c>
      <c r="G92" s="46">
        <f t="shared" si="16"/>
        <v>15690</v>
      </c>
      <c r="H92" s="47">
        <f t="shared" si="16"/>
        <v>39169</v>
      </c>
      <c r="I92" s="46">
        <f t="shared" si="16"/>
        <v>35049</v>
      </c>
      <c r="J92" s="48">
        <f t="shared" si="16"/>
        <v>38479</v>
      </c>
      <c r="K92" s="46">
        <f t="shared" si="16"/>
        <v>44347</v>
      </c>
      <c r="L92" s="46">
        <f t="shared" si="16"/>
        <v>44713</v>
      </c>
      <c r="M92" s="46">
        <f t="shared" si="16"/>
        <v>44088.78899999999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85367</v>
      </c>
      <c r="F4" s="72">
        <f t="shared" ref="F4:M4" si="0">F5+F8+F47</f>
        <v>97822</v>
      </c>
      <c r="G4" s="72">
        <f t="shared" si="0"/>
        <v>93027</v>
      </c>
      <c r="H4" s="73">
        <f t="shared" si="0"/>
        <v>119251</v>
      </c>
      <c r="I4" s="72">
        <f t="shared" si="0"/>
        <v>138691</v>
      </c>
      <c r="J4" s="74">
        <f t="shared" si="0"/>
        <v>140262</v>
      </c>
      <c r="K4" s="72">
        <f t="shared" si="0"/>
        <v>157743</v>
      </c>
      <c r="L4" s="72">
        <f t="shared" si="0"/>
        <v>139323.00599999999</v>
      </c>
      <c r="M4" s="72">
        <f t="shared" si="0"/>
        <v>151509.12531799998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58684</v>
      </c>
      <c r="F5" s="100">
        <f t="shared" ref="F5:M5" si="1">SUM(F6:F7)</f>
        <v>62549</v>
      </c>
      <c r="G5" s="100">
        <f t="shared" si="1"/>
        <v>54373</v>
      </c>
      <c r="H5" s="101">
        <f t="shared" si="1"/>
        <v>72783</v>
      </c>
      <c r="I5" s="100">
        <f t="shared" si="1"/>
        <v>59880</v>
      </c>
      <c r="J5" s="102">
        <f t="shared" si="1"/>
        <v>61176</v>
      </c>
      <c r="K5" s="100">
        <f t="shared" si="1"/>
        <v>77436</v>
      </c>
      <c r="L5" s="100">
        <f t="shared" si="1"/>
        <v>82811</v>
      </c>
      <c r="M5" s="100">
        <f t="shared" si="1"/>
        <v>87399.982999999993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50889</v>
      </c>
      <c r="F6" s="79">
        <v>54093</v>
      </c>
      <c r="G6" s="79">
        <v>47122</v>
      </c>
      <c r="H6" s="80">
        <v>65219</v>
      </c>
      <c r="I6" s="79">
        <v>52397</v>
      </c>
      <c r="J6" s="81">
        <v>53716</v>
      </c>
      <c r="K6" s="79">
        <v>69810</v>
      </c>
      <c r="L6" s="79">
        <v>72325</v>
      </c>
      <c r="M6" s="79">
        <v>76158.224999999991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7795</v>
      </c>
      <c r="F7" s="93">
        <v>8456</v>
      </c>
      <c r="G7" s="93">
        <v>7251</v>
      </c>
      <c r="H7" s="94">
        <v>7564</v>
      </c>
      <c r="I7" s="93">
        <v>7483</v>
      </c>
      <c r="J7" s="95">
        <v>7460</v>
      </c>
      <c r="K7" s="93">
        <v>7626</v>
      </c>
      <c r="L7" s="93">
        <v>10486</v>
      </c>
      <c r="M7" s="93">
        <v>11241.758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26667</v>
      </c>
      <c r="F8" s="100">
        <f t="shared" ref="F8:M8" si="2">SUM(F9:F46)</f>
        <v>35245</v>
      </c>
      <c r="G8" s="100">
        <f t="shared" si="2"/>
        <v>38649</v>
      </c>
      <c r="H8" s="101">
        <f t="shared" si="2"/>
        <v>46303</v>
      </c>
      <c r="I8" s="100">
        <f t="shared" si="2"/>
        <v>78696</v>
      </c>
      <c r="J8" s="102">
        <f t="shared" si="2"/>
        <v>79075</v>
      </c>
      <c r="K8" s="100">
        <f t="shared" si="2"/>
        <v>80272</v>
      </c>
      <c r="L8" s="100">
        <f t="shared" si="2"/>
        <v>56474.5</v>
      </c>
      <c r="M8" s="100">
        <f t="shared" si="2"/>
        <v>64069.648499999996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972</v>
      </c>
      <c r="F9" s="79">
        <v>1206</v>
      </c>
      <c r="G9" s="79">
        <v>1061</v>
      </c>
      <c r="H9" s="80">
        <v>1207</v>
      </c>
      <c r="I9" s="79">
        <v>1107</v>
      </c>
      <c r="J9" s="81">
        <v>1107</v>
      </c>
      <c r="K9" s="79">
        <v>1769</v>
      </c>
      <c r="L9" s="79">
        <v>1255</v>
      </c>
      <c r="M9" s="79">
        <v>1321.5149999999999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22</v>
      </c>
      <c r="G10" s="86">
        <v>378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106</v>
      </c>
      <c r="F11" s="86">
        <v>162</v>
      </c>
      <c r="G11" s="86">
        <v>171</v>
      </c>
      <c r="H11" s="87">
        <v>493</v>
      </c>
      <c r="I11" s="86">
        <v>530</v>
      </c>
      <c r="J11" s="88">
        <v>564</v>
      </c>
      <c r="K11" s="86">
        <v>518</v>
      </c>
      <c r="L11" s="86">
        <v>544</v>
      </c>
      <c r="M11" s="86">
        <v>572.83199999999988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1606</v>
      </c>
      <c r="F12" s="86">
        <v>1569</v>
      </c>
      <c r="G12" s="86">
        <v>2916</v>
      </c>
      <c r="H12" s="87">
        <v>1600</v>
      </c>
      <c r="I12" s="86">
        <v>4105</v>
      </c>
      <c r="J12" s="88">
        <v>4105</v>
      </c>
      <c r="K12" s="86">
        <v>1888</v>
      </c>
      <c r="L12" s="86">
        <v>3855</v>
      </c>
      <c r="M12" s="86">
        <v>4059.3149999999996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82</v>
      </c>
      <c r="F14" s="86">
        <v>236</v>
      </c>
      <c r="G14" s="86">
        <v>99</v>
      </c>
      <c r="H14" s="87">
        <v>405</v>
      </c>
      <c r="I14" s="86">
        <v>341</v>
      </c>
      <c r="J14" s="88">
        <v>334</v>
      </c>
      <c r="K14" s="86">
        <v>426</v>
      </c>
      <c r="L14" s="86">
        <v>447</v>
      </c>
      <c r="M14" s="86">
        <v>470.69099999999997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5280</v>
      </c>
      <c r="F15" s="86">
        <v>5614</v>
      </c>
      <c r="G15" s="86">
        <v>10730</v>
      </c>
      <c r="H15" s="87">
        <v>1522</v>
      </c>
      <c r="I15" s="86">
        <v>10266</v>
      </c>
      <c r="J15" s="88">
        <v>12471</v>
      </c>
      <c r="K15" s="86">
        <v>16600</v>
      </c>
      <c r="L15" s="86">
        <v>17429</v>
      </c>
      <c r="M15" s="86">
        <v>18352.736999999997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533</v>
      </c>
      <c r="F16" s="86">
        <v>1114</v>
      </c>
      <c r="G16" s="86">
        <v>416</v>
      </c>
      <c r="H16" s="87">
        <v>495</v>
      </c>
      <c r="I16" s="86">
        <v>601</v>
      </c>
      <c r="J16" s="88">
        <v>751</v>
      </c>
      <c r="K16" s="86">
        <v>520</v>
      </c>
      <c r="L16" s="86">
        <v>546</v>
      </c>
      <c r="M16" s="86">
        <v>574.93799999999999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3073</v>
      </c>
      <c r="F17" s="86">
        <v>5560</v>
      </c>
      <c r="G17" s="86">
        <v>5081</v>
      </c>
      <c r="H17" s="87">
        <v>14160</v>
      </c>
      <c r="I17" s="86">
        <v>38195</v>
      </c>
      <c r="J17" s="88">
        <v>36020</v>
      </c>
      <c r="K17" s="86">
        <v>41323</v>
      </c>
      <c r="L17" s="86">
        <v>18486</v>
      </c>
      <c r="M17" s="86">
        <v>19465.757999999998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1</v>
      </c>
      <c r="G18" s="86">
        <v>14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684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52</v>
      </c>
      <c r="F22" s="86">
        <v>211</v>
      </c>
      <c r="G22" s="86">
        <v>144</v>
      </c>
      <c r="H22" s="87">
        <v>1857</v>
      </c>
      <c r="I22" s="86">
        <v>11</v>
      </c>
      <c r="J22" s="88">
        <v>14</v>
      </c>
      <c r="K22" s="86">
        <v>1951</v>
      </c>
      <c r="L22" s="86">
        <v>2052.5</v>
      </c>
      <c r="M22" s="86">
        <v>2161.2824999999998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6</v>
      </c>
      <c r="H23" s="87">
        <v>4</v>
      </c>
      <c r="I23" s="86">
        <v>0</v>
      </c>
      <c r="J23" s="88">
        <v>0</v>
      </c>
      <c r="K23" s="86">
        <v>5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5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63</v>
      </c>
      <c r="F29" s="86">
        <v>100</v>
      </c>
      <c r="G29" s="86">
        <v>85</v>
      </c>
      <c r="H29" s="87">
        <v>107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5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154</v>
      </c>
      <c r="F32" s="86">
        <v>17</v>
      </c>
      <c r="G32" s="86">
        <v>14</v>
      </c>
      <c r="H32" s="87">
        <v>0</v>
      </c>
      <c r="I32" s="86">
        <v>2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52</v>
      </c>
      <c r="L36" s="86">
        <v>55</v>
      </c>
      <c r="M36" s="86">
        <v>57.914999999999992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39</v>
      </c>
      <c r="F37" s="86">
        <v>66</v>
      </c>
      <c r="G37" s="86">
        <v>11</v>
      </c>
      <c r="H37" s="87">
        <v>42</v>
      </c>
      <c r="I37" s="86">
        <v>337</v>
      </c>
      <c r="J37" s="88">
        <v>359</v>
      </c>
      <c r="K37" s="86">
        <v>112</v>
      </c>
      <c r="L37" s="86">
        <v>119</v>
      </c>
      <c r="M37" s="86">
        <v>125.30699999999999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1338</v>
      </c>
      <c r="F38" s="86">
        <v>1226</v>
      </c>
      <c r="G38" s="86">
        <v>857</v>
      </c>
      <c r="H38" s="87">
        <v>1814</v>
      </c>
      <c r="I38" s="86">
        <v>1615</v>
      </c>
      <c r="J38" s="88">
        <v>1641</v>
      </c>
      <c r="K38" s="86">
        <v>2408</v>
      </c>
      <c r="L38" s="86">
        <v>2522</v>
      </c>
      <c r="M38" s="86">
        <v>2655.6660000000002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4505</v>
      </c>
      <c r="F39" s="86">
        <v>4845</v>
      </c>
      <c r="G39" s="86">
        <v>4665</v>
      </c>
      <c r="H39" s="87">
        <v>2852</v>
      </c>
      <c r="I39" s="86">
        <v>3427</v>
      </c>
      <c r="J39" s="88">
        <v>3429</v>
      </c>
      <c r="K39" s="86">
        <v>3050</v>
      </c>
      <c r="L39" s="86">
        <v>3249</v>
      </c>
      <c r="M39" s="86">
        <v>3421.1970000000001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307</v>
      </c>
      <c r="F40" s="86">
        <v>434</v>
      </c>
      <c r="G40" s="86">
        <v>404</v>
      </c>
      <c r="H40" s="87">
        <v>448</v>
      </c>
      <c r="I40" s="86">
        <v>393</v>
      </c>
      <c r="J40" s="88">
        <v>389</v>
      </c>
      <c r="K40" s="86">
        <v>472</v>
      </c>
      <c r="L40" s="86">
        <v>493</v>
      </c>
      <c r="M40" s="86">
        <v>519.12900000000002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1930</v>
      </c>
      <c r="F42" s="86">
        <v>2054</v>
      </c>
      <c r="G42" s="86">
        <v>3056</v>
      </c>
      <c r="H42" s="87">
        <v>4297</v>
      </c>
      <c r="I42" s="86">
        <v>3973</v>
      </c>
      <c r="J42" s="88">
        <v>4046</v>
      </c>
      <c r="K42" s="86">
        <v>4514</v>
      </c>
      <c r="L42" s="86">
        <v>4734</v>
      </c>
      <c r="M42" s="86">
        <v>4984.902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6005</v>
      </c>
      <c r="F43" s="86">
        <v>8589</v>
      </c>
      <c r="G43" s="86">
        <v>6202</v>
      </c>
      <c r="H43" s="87">
        <v>13500</v>
      </c>
      <c r="I43" s="86">
        <v>12234</v>
      </c>
      <c r="J43" s="88">
        <v>12086</v>
      </c>
      <c r="K43" s="86">
        <v>4048</v>
      </c>
      <c r="L43" s="86">
        <v>0</v>
      </c>
      <c r="M43" s="86">
        <v>4782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520</v>
      </c>
      <c r="F44" s="86">
        <v>2054</v>
      </c>
      <c r="G44" s="86">
        <v>1246</v>
      </c>
      <c r="H44" s="87">
        <v>1180</v>
      </c>
      <c r="I44" s="86">
        <v>772</v>
      </c>
      <c r="J44" s="88">
        <v>972</v>
      </c>
      <c r="K44" s="86">
        <v>291</v>
      </c>
      <c r="L44" s="86">
        <v>327</v>
      </c>
      <c r="M44" s="86">
        <v>144.33099999999999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97</v>
      </c>
      <c r="F45" s="86">
        <v>165</v>
      </c>
      <c r="G45" s="86">
        <v>409</v>
      </c>
      <c r="H45" s="87">
        <v>310</v>
      </c>
      <c r="I45" s="86">
        <v>787</v>
      </c>
      <c r="J45" s="88">
        <v>787</v>
      </c>
      <c r="K45" s="86">
        <v>325</v>
      </c>
      <c r="L45" s="86">
        <v>361</v>
      </c>
      <c r="M45" s="86">
        <v>400.13299999999998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</v>
      </c>
      <c r="F47" s="100">
        <f t="shared" ref="F47:M47" si="3">SUM(F48:F49)</f>
        <v>28</v>
      </c>
      <c r="G47" s="100">
        <f t="shared" si="3"/>
        <v>5</v>
      </c>
      <c r="H47" s="101">
        <f t="shared" si="3"/>
        <v>165</v>
      </c>
      <c r="I47" s="100">
        <f t="shared" si="3"/>
        <v>115</v>
      </c>
      <c r="J47" s="102">
        <f t="shared" si="3"/>
        <v>11</v>
      </c>
      <c r="K47" s="100">
        <f t="shared" si="3"/>
        <v>35</v>
      </c>
      <c r="L47" s="100">
        <f t="shared" si="3"/>
        <v>37.506</v>
      </c>
      <c r="M47" s="100">
        <f t="shared" si="3"/>
        <v>39.493817999999997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16</v>
      </c>
      <c r="F48" s="79">
        <v>28</v>
      </c>
      <c r="G48" s="79">
        <v>5</v>
      </c>
      <c r="H48" s="80">
        <v>34</v>
      </c>
      <c r="I48" s="79">
        <v>11</v>
      </c>
      <c r="J48" s="81">
        <v>11</v>
      </c>
      <c r="K48" s="79">
        <v>35</v>
      </c>
      <c r="L48" s="79">
        <v>37.506</v>
      </c>
      <c r="M48" s="79">
        <v>39.493817999999997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131</v>
      </c>
      <c r="I49" s="93">
        <v>104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31</v>
      </c>
      <c r="F51" s="72">
        <f t="shared" ref="F51:M51" si="4">F52+F59+F62+F63+F64+F72+F73</f>
        <v>330</v>
      </c>
      <c r="G51" s="72">
        <f t="shared" si="4"/>
        <v>198</v>
      </c>
      <c r="H51" s="73">
        <f t="shared" si="4"/>
        <v>0</v>
      </c>
      <c r="I51" s="72">
        <f t="shared" si="4"/>
        <v>35</v>
      </c>
      <c r="J51" s="74">
        <f t="shared" si="4"/>
        <v>35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31</v>
      </c>
      <c r="F73" s="86">
        <f t="shared" ref="F73:M73" si="12">SUM(F74:F75)</f>
        <v>330</v>
      </c>
      <c r="G73" s="86">
        <f t="shared" si="12"/>
        <v>198</v>
      </c>
      <c r="H73" s="87">
        <f t="shared" si="12"/>
        <v>0</v>
      </c>
      <c r="I73" s="86">
        <f t="shared" si="12"/>
        <v>35</v>
      </c>
      <c r="J73" s="88">
        <f t="shared" si="12"/>
        <v>35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31</v>
      </c>
      <c r="F74" s="79">
        <v>330</v>
      </c>
      <c r="G74" s="79">
        <v>198</v>
      </c>
      <c r="H74" s="80">
        <v>0</v>
      </c>
      <c r="I74" s="79">
        <v>35</v>
      </c>
      <c r="J74" s="81">
        <v>35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422</v>
      </c>
      <c r="F77" s="72">
        <f t="shared" ref="F77:M77" si="13">F78+F81+F84+F85+F86+F87+F88</f>
        <v>497</v>
      </c>
      <c r="G77" s="72">
        <f t="shared" si="13"/>
        <v>811</v>
      </c>
      <c r="H77" s="73">
        <f t="shared" si="13"/>
        <v>2029</v>
      </c>
      <c r="I77" s="72">
        <f t="shared" si="13"/>
        <v>2103</v>
      </c>
      <c r="J77" s="74">
        <f t="shared" si="13"/>
        <v>2872</v>
      </c>
      <c r="K77" s="72">
        <f t="shared" si="13"/>
        <v>2204</v>
      </c>
      <c r="L77" s="72">
        <f t="shared" si="13"/>
        <v>2348</v>
      </c>
      <c r="M77" s="72">
        <f t="shared" si="13"/>
        <v>2452.444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422</v>
      </c>
      <c r="F81" s="86">
        <f t="shared" ref="F81:M81" si="15">SUM(F82:F83)</f>
        <v>497</v>
      </c>
      <c r="G81" s="86">
        <f t="shared" si="15"/>
        <v>811</v>
      </c>
      <c r="H81" s="87">
        <f t="shared" si="15"/>
        <v>2029</v>
      </c>
      <c r="I81" s="86">
        <f t="shared" si="15"/>
        <v>2103</v>
      </c>
      <c r="J81" s="88">
        <f t="shared" si="15"/>
        <v>2872</v>
      </c>
      <c r="K81" s="86">
        <f t="shared" si="15"/>
        <v>2204</v>
      </c>
      <c r="L81" s="86">
        <f t="shared" si="15"/>
        <v>2348</v>
      </c>
      <c r="M81" s="86">
        <f t="shared" si="15"/>
        <v>2452.444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422</v>
      </c>
      <c r="F83" s="93">
        <v>497</v>
      </c>
      <c r="G83" s="93">
        <v>811</v>
      </c>
      <c r="H83" s="94">
        <v>2029</v>
      </c>
      <c r="I83" s="93">
        <v>2103</v>
      </c>
      <c r="J83" s="95">
        <v>2872</v>
      </c>
      <c r="K83" s="93">
        <v>2204</v>
      </c>
      <c r="L83" s="93">
        <v>2348</v>
      </c>
      <c r="M83" s="93">
        <v>2452.444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85820</v>
      </c>
      <c r="F92" s="46">
        <f t="shared" ref="F92:M92" si="16">F4+F51+F77+F90</f>
        <v>98649</v>
      </c>
      <c r="G92" s="46">
        <f t="shared" si="16"/>
        <v>94048</v>
      </c>
      <c r="H92" s="47">
        <f t="shared" si="16"/>
        <v>121280</v>
      </c>
      <c r="I92" s="46">
        <f t="shared" si="16"/>
        <v>140829</v>
      </c>
      <c r="J92" s="48">
        <f t="shared" si="16"/>
        <v>143169</v>
      </c>
      <c r="K92" s="46">
        <f t="shared" si="16"/>
        <v>159947</v>
      </c>
      <c r="L92" s="46">
        <f t="shared" si="16"/>
        <v>141671.00599999999</v>
      </c>
      <c r="M92" s="46">
        <f t="shared" si="16"/>
        <v>153961.56931799997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5" t="s">
        <v>149</v>
      </c>
      <c r="C4" s="33">
        <v>51405</v>
      </c>
      <c r="D4" s="33">
        <v>57125</v>
      </c>
      <c r="E4" s="33">
        <v>70340</v>
      </c>
      <c r="F4" s="27">
        <v>104555</v>
      </c>
      <c r="G4" s="28">
        <v>90596</v>
      </c>
      <c r="H4" s="29">
        <v>97156</v>
      </c>
      <c r="I4" s="33">
        <v>122897</v>
      </c>
      <c r="J4" s="33">
        <v>134556</v>
      </c>
      <c r="K4" s="33">
        <v>147416.43499999997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33475</v>
      </c>
      <c r="D5" s="33">
        <v>39461</v>
      </c>
      <c r="E5" s="33">
        <v>81157</v>
      </c>
      <c r="F5" s="32">
        <v>105729</v>
      </c>
      <c r="G5" s="33">
        <v>130262</v>
      </c>
      <c r="H5" s="34">
        <v>126934</v>
      </c>
      <c r="I5" s="33">
        <v>115705</v>
      </c>
      <c r="J5" s="33">
        <v>167363</v>
      </c>
      <c r="K5" s="33">
        <v>254167.239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151</v>
      </c>
      <c r="C6" s="33">
        <v>10740</v>
      </c>
      <c r="D6" s="33">
        <v>15427</v>
      </c>
      <c r="E6" s="33">
        <v>15690</v>
      </c>
      <c r="F6" s="32">
        <v>39169</v>
      </c>
      <c r="G6" s="33">
        <v>35049</v>
      </c>
      <c r="H6" s="34">
        <v>38479</v>
      </c>
      <c r="I6" s="33">
        <v>44347</v>
      </c>
      <c r="J6" s="33">
        <v>44713</v>
      </c>
      <c r="K6" s="33">
        <v>44088.78899999999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85820</v>
      </c>
      <c r="D7" s="33">
        <v>98649</v>
      </c>
      <c r="E7" s="33">
        <v>94048</v>
      </c>
      <c r="F7" s="32">
        <v>121280</v>
      </c>
      <c r="G7" s="33">
        <v>140829</v>
      </c>
      <c r="H7" s="34">
        <v>143169</v>
      </c>
      <c r="I7" s="33">
        <v>159947</v>
      </c>
      <c r="J7" s="33">
        <v>141671.00599999999</v>
      </c>
      <c r="K7" s="33">
        <v>153961.56931799997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36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154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155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122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123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144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146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147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148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181440</v>
      </c>
      <c r="D19" s="46">
        <f t="shared" ref="D19:K19" si="1">SUM(D4:D18)</f>
        <v>210662</v>
      </c>
      <c r="E19" s="46">
        <f t="shared" si="1"/>
        <v>261235</v>
      </c>
      <c r="F19" s="47">
        <f t="shared" si="1"/>
        <v>370733</v>
      </c>
      <c r="G19" s="46">
        <f t="shared" si="1"/>
        <v>396736</v>
      </c>
      <c r="H19" s="48">
        <f t="shared" si="1"/>
        <v>405774</v>
      </c>
      <c r="I19" s="46">
        <f t="shared" si="1"/>
        <v>442896</v>
      </c>
      <c r="J19" s="46">
        <f t="shared" si="1"/>
        <v>488303.00599999999</v>
      </c>
      <c r="K19" s="46">
        <f t="shared" si="1"/>
        <v>599634.03231799998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163</v>
      </c>
      <c r="F3" s="17" t="s">
        <v>162</v>
      </c>
      <c r="G3" s="17" t="s">
        <v>161</v>
      </c>
      <c r="H3" s="173" t="s">
        <v>160</v>
      </c>
      <c r="I3" s="174"/>
      <c r="J3" s="175"/>
      <c r="K3" s="17" t="s">
        <v>159</v>
      </c>
      <c r="L3" s="17" t="s">
        <v>158</v>
      </c>
      <c r="M3" s="17" t="s">
        <v>157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36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30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30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6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6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0</v>
      </c>
      <c r="F92" s="46">
        <f t="shared" ref="F92:M92" si="16">F4+F51+F77+F90</f>
        <v>0</v>
      </c>
      <c r="G92" s="46">
        <f t="shared" si="16"/>
        <v>0</v>
      </c>
      <c r="H92" s="47">
        <f t="shared" si="16"/>
        <v>0</v>
      </c>
      <c r="I92" s="46">
        <f t="shared" si="16"/>
        <v>0</v>
      </c>
      <c r="J92" s="48">
        <f t="shared" si="16"/>
        <v>36</v>
      </c>
      <c r="K92" s="46">
        <f t="shared" si="16"/>
        <v>0</v>
      </c>
      <c r="L92" s="46">
        <f t="shared" si="16"/>
        <v>0</v>
      </c>
      <c r="M92" s="46">
        <f t="shared" si="16"/>
        <v>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180513</v>
      </c>
      <c r="D4" s="20">
        <f t="shared" ref="D4:K4" si="0">SUM(D5:D7)</f>
        <v>208412</v>
      </c>
      <c r="E4" s="20">
        <f t="shared" si="0"/>
        <v>257889</v>
      </c>
      <c r="F4" s="21">
        <f t="shared" si="0"/>
        <v>361290</v>
      </c>
      <c r="G4" s="20">
        <f t="shared" si="0"/>
        <v>387698</v>
      </c>
      <c r="H4" s="22">
        <f t="shared" si="0"/>
        <v>392409</v>
      </c>
      <c r="I4" s="20">
        <f t="shared" si="0"/>
        <v>425902</v>
      </c>
      <c r="J4" s="20">
        <f t="shared" si="0"/>
        <v>476405.00599999999</v>
      </c>
      <c r="K4" s="20">
        <f t="shared" si="0"/>
        <v>586645.47131799988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116077</v>
      </c>
      <c r="D5" s="28">
        <v>126943</v>
      </c>
      <c r="E5" s="28">
        <v>131213</v>
      </c>
      <c r="F5" s="27">
        <v>228757</v>
      </c>
      <c r="G5" s="28">
        <v>177324</v>
      </c>
      <c r="H5" s="29">
        <v>182016</v>
      </c>
      <c r="I5" s="28">
        <v>238100</v>
      </c>
      <c r="J5" s="28">
        <v>261235</v>
      </c>
      <c r="K5" s="29">
        <v>274274.45499999996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64411</v>
      </c>
      <c r="D6" s="33">
        <v>81389</v>
      </c>
      <c r="E6" s="33">
        <v>126667</v>
      </c>
      <c r="F6" s="32">
        <v>132358</v>
      </c>
      <c r="G6" s="33">
        <v>210258</v>
      </c>
      <c r="H6" s="34">
        <v>210380</v>
      </c>
      <c r="I6" s="33">
        <v>187767</v>
      </c>
      <c r="J6" s="33">
        <v>215132.5</v>
      </c>
      <c r="K6" s="34">
        <v>312331.52249999996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25</v>
      </c>
      <c r="D7" s="36">
        <v>80</v>
      </c>
      <c r="E7" s="36">
        <v>9</v>
      </c>
      <c r="F7" s="35">
        <v>175</v>
      </c>
      <c r="G7" s="36">
        <v>116</v>
      </c>
      <c r="H7" s="37">
        <v>13</v>
      </c>
      <c r="I7" s="36">
        <v>35</v>
      </c>
      <c r="J7" s="36">
        <v>37.506</v>
      </c>
      <c r="K7" s="37">
        <v>39.493817999999997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54</v>
      </c>
      <c r="D8" s="20">
        <f t="shared" ref="D8:K8" si="1">SUM(D9:D15)</f>
        <v>590</v>
      </c>
      <c r="E8" s="20">
        <f t="shared" si="1"/>
        <v>501</v>
      </c>
      <c r="F8" s="21">
        <f t="shared" si="1"/>
        <v>511</v>
      </c>
      <c r="G8" s="20">
        <f t="shared" si="1"/>
        <v>652</v>
      </c>
      <c r="H8" s="22">
        <f t="shared" si="1"/>
        <v>801</v>
      </c>
      <c r="I8" s="20">
        <f t="shared" si="1"/>
        <v>1003</v>
      </c>
      <c r="J8" s="20">
        <f t="shared" si="1"/>
        <v>1083</v>
      </c>
      <c r="K8" s="20">
        <f t="shared" si="1"/>
        <v>1170.3989999999999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54</v>
      </c>
      <c r="D15" s="36">
        <v>590</v>
      </c>
      <c r="E15" s="36">
        <v>501</v>
      </c>
      <c r="F15" s="35">
        <v>511</v>
      </c>
      <c r="G15" s="36">
        <v>652</v>
      </c>
      <c r="H15" s="37">
        <v>801</v>
      </c>
      <c r="I15" s="36">
        <v>1003</v>
      </c>
      <c r="J15" s="36">
        <v>1083</v>
      </c>
      <c r="K15" s="37">
        <v>1170.3989999999999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873</v>
      </c>
      <c r="D16" s="20">
        <f t="shared" ref="D16:K16" si="2">SUM(D17:D23)</f>
        <v>1660</v>
      </c>
      <c r="E16" s="20">
        <f t="shared" si="2"/>
        <v>2833</v>
      </c>
      <c r="F16" s="21">
        <f t="shared" si="2"/>
        <v>8931</v>
      </c>
      <c r="G16" s="20">
        <f t="shared" si="2"/>
        <v>8386</v>
      </c>
      <c r="H16" s="22">
        <f t="shared" si="2"/>
        <v>12564</v>
      </c>
      <c r="I16" s="20">
        <f t="shared" si="2"/>
        <v>15991</v>
      </c>
      <c r="J16" s="20">
        <f t="shared" si="2"/>
        <v>10815</v>
      </c>
      <c r="K16" s="20">
        <f t="shared" si="2"/>
        <v>11818.162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873</v>
      </c>
      <c r="D18" s="33">
        <v>1660</v>
      </c>
      <c r="E18" s="33">
        <v>2833</v>
      </c>
      <c r="F18" s="32">
        <v>8931</v>
      </c>
      <c r="G18" s="33">
        <v>8386</v>
      </c>
      <c r="H18" s="34">
        <v>12564</v>
      </c>
      <c r="I18" s="33">
        <v>15991</v>
      </c>
      <c r="J18" s="33">
        <v>10815</v>
      </c>
      <c r="K18" s="34">
        <v>11818.162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181440</v>
      </c>
      <c r="D26" s="46">
        <f t="shared" ref="D26:K26" si="3">+D4+D8+D16+D24</f>
        <v>210662</v>
      </c>
      <c r="E26" s="46">
        <f t="shared" si="3"/>
        <v>261235</v>
      </c>
      <c r="F26" s="47">
        <f t="shared" si="3"/>
        <v>370732</v>
      </c>
      <c r="G26" s="46">
        <f t="shared" si="3"/>
        <v>396736</v>
      </c>
      <c r="H26" s="48">
        <f t="shared" si="3"/>
        <v>405774</v>
      </c>
      <c r="I26" s="46">
        <f t="shared" si="3"/>
        <v>442896</v>
      </c>
      <c r="J26" s="46">
        <f t="shared" si="3"/>
        <v>488303.00599999999</v>
      </c>
      <c r="K26" s="46">
        <f t="shared" si="3"/>
        <v>599634.03231799987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124</v>
      </c>
      <c r="C4" s="33">
        <v>5192</v>
      </c>
      <c r="D4" s="33">
        <v>5954</v>
      </c>
      <c r="E4" s="33">
        <v>13429</v>
      </c>
      <c r="F4" s="27">
        <v>7678</v>
      </c>
      <c r="G4" s="28">
        <v>7278</v>
      </c>
      <c r="H4" s="29">
        <v>8079</v>
      </c>
      <c r="I4" s="33">
        <v>8032</v>
      </c>
      <c r="J4" s="33">
        <v>8426</v>
      </c>
      <c r="K4" s="33">
        <v>9372.5779999999995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125</v>
      </c>
      <c r="C5" s="33">
        <v>3348</v>
      </c>
      <c r="D5" s="33">
        <v>15227</v>
      </c>
      <c r="E5" s="33">
        <v>8832</v>
      </c>
      <c r="F5" s="32">
        <v>10492</v>
      </c>
      <c r="G5" s="33">
        <v>5535</v>
      </c>
      <c r="H5" s="34">
        <v>6635</v>
      </c>
      <c r="I5" s="33">
        <v>11110</v>
      </c>
      <c r="J5" s="33">
        <v>12764</v>
      </c>
      <c r="K5" s="33">
        <v>14390.491999999998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126</v>
      </c>
      <c r="C6" s="33">
        <v>16220</v>
      </c>
      <c r="D6" s="33">
        <v>6527</v>
      </c>
      <c r="E6" s="33">
        <v>20149</v>
      </c>
      <c r="F6" s="32">
        <v>50899</v>
      </c>
      <c r="G6" s="33">
        <v>44097</v>
      </c>
      <c r="H6" s="34">
        <v>46924</v>
      </c>
      <c r="I6" s="33">
        <v>55535</v>
      </c>
      <c r="J6" s="33">
        <v>64336</v>
      </c>
      <c r="K6" s="33">
        <v>68775.80799999999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127</v>
      </c>
      <c r="C7" s="33">
        <v>26645</v>
      </c>
      <c r="D7" s="33">
        <v>29417</v>
      </c>
      <c r="E7" s="33">
        <v>27930</v>
      </c>
      <c r="F7" s="32">
        <v>35486</v>
      </c>
      <c r="G7" s="33">
        <v>33686</v>
      </c>
      <c r="H7" s="34">
        <v>35518</v>
      </c>
      <c r="I7" s="33">
        <v>48220</v>
      </c>
      <c r="J7" s="33">
        <v>49030</v>
      </c>
      <c r="K7" s="33">
        <v>54877.59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51405</v>
      </c>
      <c r="D19" s="46">
        <f t="shared" ref="D19:K19" si="1">SUM(D4:D18)</f>
        <v>57125</v>
      </c>
      <c r="E19" s="46">
        <f t="shared" si="1"/>
        <v>70340</v>
      </c>
      <c r="F19" s="47">
        <f t="shared" si="1"/>
        <v>104555</v>
      </c>
      <c r="G19" s="46">
        <f t="shared" si="1"/>
        <v>90596</v>
      </c>
      <c r="H19" s="48">
        <f t="shared" si="1"/>
        <v>97156</v>
      </c>
      <c r="I19" s="46">
        <f t="shared" si="1"/>
        <v>122897</v>
      </c>
      <c r="J19" s="46">
        <f t="shared" si="1"/>
        <v>134556</v>
      </c>
      <c r="K19" s="46">
        <f t="shared" si="1"/>
        <v>147416.46799999999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51248</v>
      </c>
      <c r="D4" s="20">
        <f t="shared" ref="D4:K4" si="0">SUM(D5:D7)</f>
        <v>56337</v>
      </c>
      <c r="E4" s="20">
        <f t="shared" si="0"/>
        <v>69089</v>
      </c>
      <c r="F4" s="21">
        <f t="shared" si="0"/>
        <v>100371</v>
      </c>
      <c r="G4" s="20">
        <f t="shared" si="0"/>
        <v>85894</v>
      </c>
      <c r="H4" s="22">
        <f t="shared" si="0"/>
        <v>91806</v>
      </c>
      <c r="I4" s="20">
        <f t="shared" si="0"/>
        <v>112298</v>
      </c>
      <c r="J4" s="20">
        <f t="shared" si="0"/>
        <v>128083</v>
      </c>
      <c r="K4" s="20">
        <f t="shared" si="0"/>
        <v>140570.39899999998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31353</v>
      </c>
      <c r="D5" s="28">
        <v>34514</v>
      </c>
      <c r="E5" s="28">
        <v>39695</v>
      </c>
      <c r="F5" s="27">
        <v>66596</v>
      </c>
      <c r="G5" s="28">
        <v>56778</v>
      </c>
      <c r="H5" s="29">
        <v>58928</v>
      </c>
      <c r="I5" s="28">
        <v>72397</v>
      </c>
      <c r="J5" s="28">
        <v>85401</v>
      </c>
      <c r="K5" s="29">
        <v>91821.252999999997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19889</v>
      </c>
      <c r="D6" s="33">
        <v>21771</v>
      </c>
      <c r="E6" s="33">
        <v>29390</v>
      </c>
      <c r="F6" s="32">
        <v>33765</v>
      </c>
      <c r="G6" s="33">
        <v>29116</v>
      </c>
      <c r="H6" s="34">
        <v>32877</v>
      </c>
      <c r="I6" s="33">
        <v>39901</v>
      </c>
      <c r="J6" s="33">
        <v>42682</v>
      </c>
      <c r="K6" s="34">
        <v>48749.145999999986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6</v>
      </c>
      <c r="D7" s="36">
        <v>52</v>
      </c>
      <c r="E7" s="36">
        <v>4</v>
      </c>
      <c r="F7" s="35">
        <v>10</v>
      </c>
      <c r="G7" s="36">
        <v>0</v>
      </c>
      <c r="H7" s="37">
        <v>1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</v>
      </c>
      <c r="D8" s="20">
        <f t="shared" ref="D8:K8" si="1">SUM(D9:D15)</f>
        <v>78</v>
      </c>
      <c r="E8" s="20">
        <f t="shared" si="1"/>
        <v>173</v>
      </c>
      <c r="F8" s="21">
        <f t="shared" si="1"/>
        <v>0</v>
      </c>
      <c r="G8" s="20">
        <f t="shared" si="1"/>
        <v>617</v>
      </c>
      <c r="H8" s="22">
        <f t="shared" si="1"/>
        <v>766</v>
      </c>
      <c r="I8" s="20">
        <f t="shared" si="1"/>
        <v>1003</v>
      </c>
      <c r="J8" s="20">
        <f t="shared" si="1"/>
        <v>1083</v>
      </c>
      <c r="K8" s="20">
        <f t="shared" si="1"/>
        <v>1170.3989999999999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23</v>
      </c>
      <c r="D15" s="36">
        <v>78</v>
      </c>
      <c r="E15" s="36">
        <v>173</v>
      </c>
      <c r="F15" s="35">
        <v>0</v>
      </c>
      <c r="G15" s="36">
        <v>617</v>
      </c>
      <c r="H15" s="37">
        <v>766</v>
      </c>
      <c r="I15" s="36">
        <v>1003</v>
      </c>
      <c r="J15" s="36">
        <v>1083</v>
      </c>
      <c r="K15" s="37">
        <v>1170.3989999999999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134</v>
      </c>
      <c r="D16" s="20">
        <f t="shared" ref="D16:K16" si="2">SUM(D17:D23)</f>
        <v>710</v>
      </c>
      <c r="E16" s="20">
        <f t="shared" si="2"/>
        <v>1078</v>
      </c>
      <c r="F16" s="21">
        <f t="shared" si="2"/>
        <v>4184</v>
      </c>
      <c r="G16" s="20">
        <f t="shared" si="2"/>
        <v>4085</v>
      </c>
      <c r="H16" s="22">
        <f t="shared" si="2"/>
        <v>4584</v>
      </c>
      <c r="I16" s="20">
        <f t="shared" si="2"/>
        <v>9596</v>
      </c>
      <c r="J16" s="20">
        <f t="shared" si="2"/>
        <v>5390</v>
      </c>
      <c r="K16" s="20">
        <f t="shared" si="2"/>
        <v>5675.6369999999997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134</v>
      </c>
      <c r="D18" s="33">
        <v>710</v>
      </c>
      <c r="E18" s="33">
        <v>1078</v>
      </c>
      <c r="F18" s="32">
        <v>4184</v>
      </c>
      <c r="G18" s="33">
        <v>4085</v>
      </c>
      <c r="H18" s="34">
        <v>4584</v>
      </c>
      <c r="I18" s="33">
        <v>9596</v>
      </c>
      <c r="J18" s="33">
        <v>5390</v>
      </c>
      <c r="K18" s="34">
        <v>5675.6369999999997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51405</v>
      </c>
      <c r="D26" s="46">
        <f t="shared" ref="D26:K26" si="3">+D4+D8+D16+D24</f>
        <v>57125</v>
      </c>
      <c r="E26" s="46">
        <f t="shared" si="3"/>
        <v>70340</v>
      </c>
      <c r="F26" s="47">
        <f t="shared" si="3"/>
        <v>104555</v>
      </c>
      <c r="G26" s="46">
        <f t="shared" si="3"/>
        <v>90596</v>
      </c>
      <c r="H26" s="48">
        <f t="shared" si="3"/>
        <v>97156</v>
      </c>
      <c r="I26" s="46">
        <f t="shared" si="3"/>
        <v>122897</v>
      </c>
      <c r="J26" s="46">
        <f t="shared" si="3"/>
        <v>134556</v>
      </c>
      <c r="K26" s="46">
        <f t="shared" si="3"/>
        <v>147416.43499999997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128</v>
      </c>
      <c r="C4" s="33">
        <v>291</v>
      </c>
      <c r="D4" s="33">
        <v>968</v>
      </c>
      <c r="E4" s="33">
        <v>811</v>
      </c>
      <c r="F4" s="27">
        <v>3292</v>
      </c>
      <c r="G4" s="28">
        <v>2251</v>
      </c>
      <c r="H4" s="29">
        <v>2776</v>
      </c>
      <c r="I4" s="33">
        <v>8015</v>
      </c>
      <c r="J4" s="33">
        <v>31839</v>
      </c>
      <c r="K4" s="33">
        <v>115283.467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129</v>
      </c>
      <c r="C5" s="33">
        <v>0</v>
      </c>
      <c r="D5" s="33">
        <v>0</v>
      </c>
      <c r="E5" s="33">
        <v>0</v>
      </c>
      <c r="F5" s="32">
        <v>4339</v>
      </c>
      <c r="G5" s="33">
        <v>2868</v>
      </c>
      <c r="H5" s="34">
        <v>3039</v>
      </c>
      <c r="I5" s="33">
        <v>4576</v>
      </c>
      <c r="J5" s="33">
        <v>6898</v>
      </c>
      <c r="K5" s="33">
        <v>7833.5939999999991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130</v>
      </c>
      <c r="C6" s="33">
        <v>5196</v>
      </c>
      <c r="D6" s="33">
        <v>4784</v>
      </c>
      <c r="E6" s="33">
        <v>3871</v>
      </c>
      <c r="F6" s="32">
        <v>5645</v>
      </c>
      <c r="G6" s="33">
        <v>2212</v>
      </c>
      <c r="H6" s="34">
        <v>2312</v>
      </c>
      <c r="I6" s="33">
        <v>4465</v>
      </c>
      <c r="J6" s="33">
        <v>4275</v>
      </c>
      <c r="K6" s="33">
        <v>4997.5749999999998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131</v>
      </c>
      <c r="C7" s="33">
        <v>10591</v>
      </c>
      <c r="D7" s="33">
        <v>11122</v>
      </c>
      <c r="E7" s="33">
        <v>21145</v>
      </c>
      <c r="F7" s="32">
        <v>18125</v>
      </c>
      <c r="G7" s="33">
        <v>12413</v>
      </c>
      <c r="H7" s="34">
        <v>13295</v>
      </c>
      <c r="I7" s="33">
        <v>15495</v>
      </c>
      <c r="J7" s="33">
        <v>14349</v>
      </c>
      <c r="K7" s="33">
        <v>18109.496999999999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132</v>
      </c>
      <c r="C8" s="33">
        <v>10429</v>
      </c>
      <c r="D8" s="33">
        <v>6877</v>
      </c>
      <c r="E8" s="33">
        <v>8049</v>
      </c>
      <c r="F8" s="32">
        <v>24935</v>
      </c>
      <c r="G8" s="33">
        <v>17035</v>
      </c>
      <c r="H8" s="34">
        <v>17459</v>
      </c>
      <c r="I8" s="33">
        <v>20697</v>
      </c>
      <c r="J8" s="33">
        <v>26689</v>
      </c>
      <c r="K8" s="33">
        <v>32594.517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133</v>
      </c>
      <c r="C9" s="33">
        <v>6968</v>
      </c>
      <c r="D9" s="33">
        <v>15710</v>
      </c>
      <c r="E9" s="33">
        <v>47281</v>
      </c>
      <c r="F9" s="32">
        <v>49393</v>
      </c>
      <c r="G9" s="33">
        <v>93483</v>
      </c>
      <c r="H9" s="34">
        <v>88053</v>
      </c>
      <c r="I9" s="33">
        <v>62457</v>
      </c>
      <c r="J9" s="33">
        <v>83313</v>
      </c>
      <c r="K9" s="33">
        <v>75348.588999999993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33475</v>
      </c>
      <c r="D19" s="46">
        <f t="shared" ref="D19:K19" si="1">SUM(D4:D18)</f>
        <v>39461</v>
      </c>
      <c r="E19" s="46">
        <f t="shared" si="1"/>
        <v>81157</v>
      </c>
      <c r="F19" s="47">
        <f t="shared" si="1"/>
        <v>105729</v>
      </c>
      <c r="G19" s="46">
        <f t="shared" si="1"/>
        <v>130262</v>
      </c>
      <c r="H19" s="48">
        <f t="shared" si="1"/>
        <v>126934</v>
      </c>
      <c r="I19" s="46">
        <f t="shared" si="1"/>
        <v>115705</v>
      </c>
      <c r="J19" s="46">
        <f t="shared" si="1"/>
        <v>167363</v>
      </c>
      <c r="K19" s="46">
        <f t="shared" si="1"/>
        <v>254167.239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33339</v>
      </c>
      <c r="D4" s="20">
        <f t="shared" ref="D4:K4" si="0">SUM(D5:D7)</f>
        <v>39170</v>
      </c>
      <c r="E4" s="20">
        <f t="shared" si="0"/>
        <v>80567</v>
      </c>
      <c r="F4" s="21">
        <f t="shared" si="0"/>
        <v>103555</v>
      </c>
      <c r="G4" s="20">
        <f t="shared" si="0"/>
        <v>129019</v>
      </c>
      <c r="H4" s="22">
        <f t="shared" si="0"/>
        <v>125281</v>
      </c>
      <c r="I4" s="20">
        <f t="shared" si="0"/>
        <v>114610</v>
      </c>
      <c r="J4" s="20">
        <f t="shared" si="0"/>
        <v>165795</v>
      </c>
      <c r="K4" s="20">
        <f t="shared" si="0"/>
        <v>252066.13500000001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19467</v>
      </c>
      <c r="D5" s="28">
        <v>22319</v>
      </c>
      <c r="E5" s="28">
        <v>26118</v>
      </c>
      <c r="F5" s="27">
        <v>60361</v>
      </c>
      <c r="G5" s="28">
        <v>39961</v>
      </c>
      <c r="H5" s="29">
        <v>40507</v>
      </c>
      <c r="I5" s="28">
        <v>55692</v>
      </c>
      <c r="J5" s="28">
        <v>58735</v>
      </c>
      <c r="K5" s="29">
        <v>61947.954999999994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13869</v>
      </c>
      <c r="D6" s="33">
        <v>16851</v>
      </c>
      <c r="E6" s="33">
        <v>54449</v>
      </c>
      <c r="F6" s="32">
        <v>43194</v>
      </c>
      <c r="G6" s="33">
        <v>89058</v>
      </c>
      <c r="H6" s="34">
        <v>84774</v>
      </c>
      <c r="I6" s="33">
        <v>58918</v>
      </c>
      <c r="J6" s="33">
        <v>107060</v>
      </c>
      <c r="K6" s="34">
        <v>190118.18000000002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82</v>
      </c>
      <c r="F8" s="21">
        <f t="shared" si="1"/>
        <v>511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82</v>
      </c>
      <c r="F15" s="35">
        <v>511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136</v>
      </c>
      <c r="D16" s="20">
        <f t="shared" ref="D16:K16" si="2">SUM(D17:D23)</f>
        <v>291</v>
      </c>
      <c r="E16" s="20">
        <f t="shared" si="2"/>
        <v>508</v>
      </c>
      <c r="F16" s="21">
        <f t="shared" si="2"/>
        <v>1663</v>
      </c>
      <c r="G16" s="20">
        <f t="shared" si="2"/>
        <v>1243</v>
      </c>
      <c r="H16" s="22">
        <f t="shared" si="2"/>
        <v>1653</v>
      </c>
      <c r="I16" s="20">
        <f t="shared" si="2"/>
        <v>1095</v>
      </c>
      <c r="J16" s="20">
        <f t="shared" si="2"/>
        <v>1568</v>
      </c>
      <c r="K16" s="20">
        <f t="shared" si="2"/>
        <v>2101.1040000000003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136</v>
      </c>
      <c r="D18" s="33">
        <v>291</v>
      </c>
      <c r="E18" s="33">
        <v>508</v>
      </c>
      <c r="F18" s="32">
        <v>1663</v>
      </c>
      <c r="G18" s="33">
        <v>1243</v>
      </c>
      <c r="H18" s="34">
        <v>1653</v>
      </c>
      <c r="I18" s="33">
        <v>1095</v>
      </c>
      <c r="J18" s="33">
        <v>1568</v>
      </c>
      <c r="K18" s="34">
        <v>2101.1040000000003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33475</v>
      </c>
      <c r="D26" s="46">
        <f t="shared" ref="D26:K26" si="3">+D4+D8+D16+D24</f>
        <v>39461</v>
      </c>
      <c r="E26" s="46">
        <f t="shared" si="3"/>
        <v>81157</v>
      </c>
      <c r="F26" s="47">
        <f t="shared" si="3"/>
        <v>105729</v>
      </c>
      <c r="G26" s="46">
        <f t="shared" si="3"/>
        <v>130262</v>
      </c>
      <c r="H26" s="48">
        <f t="shared" si="3"/>
        <v>126934</v>
      </c>
      <c r="I26" s="46">
        <f t="shared" si="3"/>
        <v>115705</v>
      </c>
      <c r="J26" s="46">
        <f t="shared" si="3"/>
        <v>167363</v>
      </c>
      <c r="K26" s="46">
        <f t="shared" si="3"/>
        <v>254167.239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  <c r="Z3" s="54" t="s">
        <v>32</v>
      </c>
    </row>
    <row r="4" spans="1:27" s="14" customFormat="1" ht="12.75" customHeight="1" x14ac:dyDescent="0.25">
      <c r="A4" s="25"/>
      <c r="B4" s="56" t="s">
        <v>128</v>
      </c>
      <c r="C4" s="33">
        <v>1233</v>
      </c>
      <c r="D4" s="33">
        <v>1333</v>
      </c>
      <c r="E4" s="33">
        <v>1078</v>
      </c>
      <c r="F4" s="27">
        <v>1326</v>
      </c>
      <c r="G4" s="28">
        <v>786</v>
      </c>
      <c r="H4" s="29">
        <v>1125</v>
      </c>
      <c r="I4" s="33">
        <v>1912</v>
      </c>
      <c r="J4" s="33">
        <v>2519</v>
      </c>
      <c r="K4" s="33">
        <v>3158.5070000000001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134</v>
      </c>
      <c r="C5" s="33">
        <v>1050</v>
      </c>
      <c r="D5" s="33">
        <v>1159</v>
      </c>
      <c r="E5" s="33">
        <v>3008</v>
      </c>
      <c r="F5" s="32">
        <v>17784</v>
      </c>
      <c r="G5" s="33">
        <v>6224</v>
      </c>
      <c r="H5" s="34">
        <v>7173</v>
      </c>
      <c r="I5" s="33">
        <v>15726</v>
      </c>
      <c r="J5" s="33">
        <v>15433</v>
      </c>
      <c r="K5" s="33">
        <v>12750.948999999999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135</v>
      </c>
      <c r="C6" s="33">
        <v>8457</v>
      </c>
      <c r="D6" s="33">
        <v>12935</v>
      </c>
      <c r="E6" s="33">
        <v>11604</v>
      </c>
      <c r="F6" s="32">
        <v>20059</v>
      </c>
      <c r="G6" s="33">
        <v>28039</v>
      </c>
      <c r="H6" s="34">
        <v>30181</v>
      </c>
      <c r="I6" s="33">
        <v>26709</v>
      </c>
      <c r="J6" s="33">
        <v>26761</v>
      </c>
      <c r="K6" s="33">
        <v>28179.332999999999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10740</v>
      </c>
      <c r="D19" s="46">
        <f t="shared" ref="D19:K19" si="1">SUM(D4:D18)</f>
        <v>15427</v>
      </c>
      <c r="E19" s="46">
        <f t="shared" si="1"/>
        <v>15690</v>
      </c>
      <c r="F19" s="47">
        <f t="shared" si="1"/>
        <v>39169</v>
      </c>
      <c r="G19" s="46">
        <f t="shared" si="1"/>
        <v>35049</v>
      </c>
      <c r="H19" s="48">
        <f t="shared" si="1"/>
        <v>38479</v>
      </c>
      <c r="I19" s="46">
        <f t="shared" si="1"/>
        <v>44347</v>
      </c>
      <c r="J19" s="46">
        <f t="shared" si="1"/>
        <v>44713</v>
      </c>
      <c r="K19" s="46">
        <f t="shared" si="1"/>
        <v>44088.788999999997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163</v>
      </c>
      <c r="D3" s="17" t="s">
        <v>162</v>
      </c>
      <c r="E3" s="17" t="s">
        <v>161</v>
      </c>
      <c r="F3" s="173" t="s">
        <v>160</v>
      </c>
      <c r="G3" s="174"/>
      <c r="H3" s="175"/>
      <c r="I3" s="17" t="s">
        <v>159</v>
      </c>
      <c r="J3" s="17" t="s">
        <v>158</v>
      </c>
      <c r="K3" s="17" t="s">
        <v>157</v>
      </c>
    </row>
    <row r="4" spans="1:27" s="23" customFormat="1" ht="12.75" customHeight="1" x14ac:dyDescent="0.25">
      <c r="A4" s="18"/>
      <c r="B4" s="19" t="s">
        <v>6</v>
      </c>
      <c r="C4" s="20">
        <f>SUM(C5:C7)</f>
        <v>10559</v>
      </c>
      <c r="D4" s="20">
        <f t="shared" ref="D4:K4" si="0">SUM(D5:D7)</f>
        <v>15083</v>
      </c>
      <c r="E4" s="20">
        <f t="shared" si="0"/>
        <v>15206</v>
      </c>
      <c r="F4" s="21">
        <f t="shared" si="0"/>
        <v>38114</v>
      </c>
      <c r="G4" s="20">
        <f t="shared" si="0"/>
        <v>34094</v>
      </c>
      <c r="H4" s="22">
        <f t="shared" si="0"/>
        <v>35024</v>
      </c>
      <c r="I4" s="20">
        <f t="shared" si="0"/>
        <v>41251</v>
      </c>
      <c r="J4" s="20">
        <f t="shared" si="0"/>
        <v>43204</v>
      </c>
      <c r="K4" s="20">
        <f t="shared" si="0"/>
        <v>42499.811999999991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6573</v>
      </c>
      <c r="D5" s="28">
        <v>7561</v>
      </c>
      <c r="E5" s="28">
        <v>11027</v>
      </c>
      <c r="F5" s="27">
        <v>29018</v>
      </c>
      <c r="G5" s="28">
        <v>20705</v>
      </c>
      <c r="H5" s="29">
        <v>21375</v>
      </c>
      <c r="I5" s="28">
        <v>32575</v>
      </c>
      <c r="J5" s="28">
        <v>34288</v>
      </c>
      <c r="K5" s="29">
        <v>33105.263999999996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3986</v>
      </c>
      <c r="D6" s="33">
        <v>7522</v>
      </c>
      <c r="E6" s="33">
        <v>4179</v>
      </c>
      <c r="F6" s="32">
        <v>9096</v>
      </c>
      <c r="G6" s="33">
        <v>13388</v>
      </c>
      <c r="H6" s="34">
        <v>13648</v>
      </c>
      <c r="I6" s="33">
        <v>8676</v>
      </c>
      <c r="J6" s="33">
        <v>8916</v>
      </c>
      <c r="K6" s="34">
        <v>9394.5479999999989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1</v>
      </c>
      <c r="H7" s="37">
        <v>1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182</v>
      </c>
      <c r="E8" s="20">
        <f t="shared" si="1"/>
        <v>48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182</v>
      </c>
      <c r="E15" s="36">
        <v>48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181</v>
      </c>
      <c r="D16" s="20">
        <f t="shared" ref="D16:K16" si="2">SUM(D17:D23)</f>
        <v>162</v>
      </c>
      <c r="E16" s="20">
        <f t="shared" si="2"/>
        <v>436</v>
      </c>
      <c r="F16" s="21">
        <f t="shared" si="2"/>
        <v>1055</v>
      </c>
      <c r="G16" s="20">
        <f t="shared" si="2"/>
        <v>955</v>
      </c>
      <c r="H16" s="22">
        <f t="shared" si="2"/>
        <v>3455</v>
      </c>
      <c r="I16" s="20">
        <f t="shared" si="2"/>
        <v>3096</v>
      </c>
      <c r="J16" s="20">
        <f t="shared" si="2"/>
        <v>1509</v>
      </c>
      <c r="K16" s="20">
        <f t="shared" si="2"/>
        <v>1588.9769999999999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181</v>
      </c>
      <c r="D18" s="33">
        <v>162</v>
      </c>
      <c r="E18" s="33">
        <v>436</v>
      </c>
      <c r="F18" s="32">
        <v>1055</v>
      </c>
      <c r="G18" s="33">
        <v>955</v>
      </c>
      <c r="H18" s="34">
        <v>3455</v>
      </c>
      <c r="I18" s="33">
        <v>3096</v>
      </c>
      <c r="J18" s="33">
        <v>1509</v>
      </c>
      <c r="K18" s="34">
        <v>1588.9769999999999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10740</v>
      </c>
      <c r="D26" s="46">
        <f t="shared" ref="D26:K26" si="3">+D4+D8+D16+D24</f>
        <v>15427</v>
      </c>
      <c r="E26" s="46">
        <f t="shared" si="3"/>
        <v>15690</v>
      </c>
      <c r="F26" s="47">
        <f t="shared" si="3"/>
        <v>39169</v>
      </c>
      <c r="G26" s="46">
        <f t="shared" si="3"/>
        <v>35049</v>
      </c>
      <c r="H26" s="48">
        <f t="shared" si="3"/>
        <v>38479</v>
      </c>
      <c r="I26" s="46">
        <f t="shared" si="3"/>
        <v>44347</v>
      </c>
      <c r="J26" s="46">
        <f t="shared" si="3"/>
        <v>44713</v>
      </c>
      <c r="K26" s="46">
        <f t="shared" si="3"/>
        <v>44088.78899999999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2014-05-29T12:23:59Z</dcterms:created>
  <dcterms:modified xsi:type="dcterms:W3CDTF">2014-05-30T13:59:15Z</dcterms:modified>
</cp:coreProperties>
</file>